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35" windowWidth="13890" windowHeight="7320" tabRatio="601" activeTab="0"/>
  </bookViews>
  <sheets>
    <sheet name="Foglio1" sheetId="1" r:id="rId1"/>
    <sheet name="Foglio2" sheetId="2" r:id="rId2"/>
    <sheet name="Foglio3" sheetId="3" r:id="rId3"/>
  </sheets>
  <definedNames>
    <definedName name="Vab">'Foglio1'!$G$15</definedName>
  </definedNames>
  <calcPr fullCalcOnLoad="1"/>
</workbook>
</file>

<file path=xl/sharedStrings.xml><?xml version="1.0" encoding="utf-8"?>
<sst xmlns="http://schemas.openxmlformats.org/spreadsheetml/2006/main" count="155" uniqueCount="92">
  <si>
    <t>DATI</t>
  </si>
  <si>
    <t>E=Vab=</t>
  </si>
  <si>
    <t>W</t>
  </si>
  <si>
    <t>V</t>
  </si>
  <si>
    <t>TROVARE</t>
  </si>
  <si>
    <t>SOLUZIONE</t>
  </si>
  <si>
    <t>IPSIA "L. GALVANI" - TRIESTE</t>
  </si>
  <si>
    <t>classe:</t>
  </si>
  <si>
    <t xml:space="preserve">ALUNNO: </t>
  </si>
  <si>
    <t>VOTO</t>
  </si>
  <si>
    <t>Z1 =</t>
  </si>
  <si>
    <t>+J</t>
  </si>
  <si>
    <t>Z2 =</t>
  </si>
  <si>
    <t>L</t>
  </si>
  <si>
    <t>=</t>
  </si>
  <si>
    <t>IMPEDENZA</t>
  </si>
  <si>
    <t>R</t>
  </si>
  <si>
    <t>X</t>
  </si>
  <si>
    <t>M</t>
  </si>
  <si>
    <t>j</t>
  </si>
  <si>
    <t>°</t>
  </si>
  <si>
    <t>impedenza serie</t>
  </si>
  <si>
    <t>prodotto</t>
  </si>
  <si>
    <t>Zx = Z1 * Z2</t>
  </si>
  <si>
    <t>Zs = Z1 + Z2</t>
  </si>
  <si>
    <t>impedenza parallelo</t>
  </si>
  <si>
    <t>Zs = Z1 + Z2 =</t>
  </si>
  <si>
    <t>Zx = Z1 * Z2 =</t>
  </si>
  <si>
    <t>Zp = Zx / Zs =</t>
  </si>
  <si>
    <t>R1+R2</t>
  </si>
  <si>
    <t>X1+X2</t>
  </si>
  <si>
    <t>Zs =</t>
  </si>
  <si>
    <t>arctan(X/R)</t>
  </si>
  <si>
    <t>M1*M2</t>
  </si>
  <si>
    <t>M*cos</t>
  </si>
  <si>
    <t>M*sen</t>
  </si>
  <si>
    <t xml:space="preserve">Zx = </t>
  </si>
  <si>
    <t>Mx</t>
  </si>
  <si>
    <t>Mx / Ms</t>
  </si>
  <si>
    <r>
      <t>j</t>
    </r>
    <r>
      <rPr>
        <b/>
        <sz val="10"/>
        <color indexed="10"/>
        <rFont val="Times New Roman"/>
        <family val="1"/>
      </rPr>
      <t xml:space="preserve">x </t>
    </r>
    <r>
      <rPr>
        <b/>
        <sz val="10"/>
        <color indexed="10"/>
        <rFont val="Symbol"/>
        <family val="1"/>
      </rPr>
      <t>- j</t>
    </r>
    <r>
      <rPr>
        <b/>
        <sz val="10"/>
        <color indexed="10"/>
        <rFont val="Times New Roman"/>
        <family val="1"/>
      </rPr>
      <t>s</t>
    </r>
  </si>
  <si>
    <t>j1 + j2</t>
  </si>
  <si>
    <t xml:space="preserve">Zp = </t>
  </si>
  <si>
    <t>Ms</t>
  </si>
  <si>
    <r>
      <t>j</t>
    </r>
    <r>
      <rPr>
        <b/>
        <sz val="10"/>
        <color indexed="10"/>
        <rFont val="Times New Roman"/>
        <family val="1"/>
      </rPr>
      <t>s</t>
    </r>
  </si>
  <si>
    <r>
      <t>j</t>
    </r>
    <r>
      <rPr>
        <b/>
        <sz val="10"/>
        <color indexed="10"/>
        <rFont val="Times New Roman"/>
        <family val="1"/>
      </rPr>
      <t>x</t>
    </r>
  </si>
  <si>
    <t>Mp</t>
  </si>
  <si>
    <r>
      <t>j</t>
    </r>
    <r>
      <rPr>
        <b/>
        <sz val="10"/>
        <color indexed="10"/>
        <rFont val="Times New Roman"/>
        <family val="1"/>
      </rPr>
      <t>p</t>
    </r>
  </si>
  <si>
    <t xml:space="preserve">           </t>
  </si>
  <si>
    <t xml:space="preserve"> </t>
  </si>
  <si>
    <t xml:space="preserve">      </t>
  </si>
  <si>
    <t>radq(...)</t>
  </si>
  <si>
    <t>Albino PASCUTTI</t>
  </si>
  <si>
    <t>Zp = (Z1*Z2) / (Z1+Z2) = Zx / Zs</t>
  </si>
  <si>
    <t>CALCOLO DELLE POTENZE</t>
  </si>
  <si>
    <r>
      <t>P</t>
    </r>
    <r>
      <rPr>
        <sz val="10"/>
        <rFont val="Times New Roman"/>
        <family val="1"/>
      </rPr>
      <t xml:space="preserve">1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1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1^2 </t>
    </r>
  </si>
  <si>
    <r>
      <t>P</t>
    </r>
    <r>
      <rPr>
        <sz val="10"/>
        <rFont val="Times New Roman"/>
        <family val="1"/>
      </rPr>
      <t>1 =</t>
    </r>
  </si>
  <si>
    <t>CALCOLO DELLE CORRENTI</t>
  </si>
  <si>
    <r>
      <t>I</t>
    </r>
    <r>
      <rPr>
        <sz val="10"/>
        <rFont val="Times New Roman"/>
        <family val="1"/>
      </rPr>
      <t xml:space="preserve">1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ab/ Z</t>
    </r>
    <r>
      <rPr>
        <sz val="10"/>
        <rFont val="Times New Roman"/>
        <family val="1"/>
      </rPr>
      <t xml:space="preserve">1 </t>
    </r>
  </si>
  <si>
    <r>
      <t>I</t>
    </r>
    <r>
      <rPr>
        <sz val="10"/>
        <rFont val="Times New Roman"/>
        <family val="1"/>
      </rPr>
      <t>1 =</t>
    </r>
  </si>
  <si>
    <r>
      <t>I</t>
    </r>
    <r>
      <rPr>
        <sz val="10"/>
        <rFont val="Times New Roman"/>
        <family val="1"/>
      </rPr>
      <t xml:space="preserve">2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ab/ Z</t>
    </r>
    <r>
      <rPr>
        <sz val="10"/>
        <rFont val="Times New Roman"/>
        <family val="1"/>
      </rPr>
      <t xml:space="preserve">2 </t>
    </r>
  </si>
  <si>
    <r>
      <t>I</t>
    </r>
    <r>
      <rPr>
        <sz val="10"/>
        <rFont val="Times New Roman"/>
        <family val="1"/>
      </rPr>
      <t>2 =</t>
    </r>
  </si>
  <si>
    <r>
      <t>I</t>
    </r>
    <r>
      <rPr>
        <sz val="10"/>
        <rFont val="Times New Roman"/>
        <family val="1"/>
      </rPr>
      <t xml:space="preserve">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ab/ Z</t>
    </r>
    <r>
      <rPr>
        <sz val="10"/>
        <rFont val="Times New Roman"/>
        <family val="1"/>
      </rPr>
      <t xml:space="preserve">p </t>
    </r>
  </si>
  <si>
    <r>
      <t>I</t>
    </r>
    <r>
      <rPr>
        <sz val="10"/>
        <rFont val="Times New Roman"/>
        <family val="1"/>
      </rPr>
      <t xml:space="preserve"> =</t>
    </r>
  </si>
  <si>
    <r>
      <t>P</t>
    </r>
    <r>
      <rPr>
        <sz val="10"/>
        <rFont val="Times New Roman"/>
        <family val="1"/>
      </rPr>
      <t xml:space="preserve">2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2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2^2 </t>
    </r>
  </si>
  <si>
    <r>
      <t>P</t>
    </r>
    <r>
      <rPr>
        <sz val="10"/>
        <rFont val="Times New Roman"/>
        <family val="1"/>
      </rPr>
      <t>2 =</t>
    </r>
  </si>
  <si>
    <r>
      <t>P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R</t>
    </r>
    <r>
      <rPr>
        <sz val="10"/>
        <rFont val="Times New Roman"/>
        <family val="1"/>
      </rPr>
      <t>p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^2 </t>
    </r>
  </si>
  <si>
    <r>
      <t>P</t>
    </r>
    <r>
      <rPr>
        <sz val="10"/>
        <rFont val="Times New Roman"/>
        <family val="1"/>
      </rPr>
      <t>p =</t>
    </r>
  </si>
  <si>
    <t>VERIFICA</t>
  </si>
  <si>
    <r>
      <t>P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P2 =</t>
    </r>
  </si>
  <si>
    <r>
      <t>Q</t>
    </r>
    <r>
      <rPr>
        <sz val="10"/>
        <rFont val="Times New Roman"/>
        <family val="1"/>
      </rPr>
      <t xml:space="preserve">1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1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1^2 </t>
    </r>
  </si>
  <si>
    <r>
      <t>Q</t>
    </r>
    <r>
      <rPr>
        <sz val="10"/>
        <rFont val="Times New Roman"/>
        <family val="1"/>
      </rPr>
      <t xml:space="preserve">2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2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2^2 </t>
    </r>
  </si>
  <si>
    <r>
      <t>Q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X</t>
    </r>
    <r>
      <rPr>
        <sz val="10"/>
        <rFont val="Times New Roman"/>
        <family val="1"/>
      </rPr>
      <t>p x</t>
    </r>
    <r>
      <rPr>
        <sz val="12"/>
        <rFont val="Times New Roman"/>
        <family val="1"/>
      </rPr>
      <t xml:space="preserve"> I</t>
    </r>
    <r>
      <rPr>
        <sz val="10"/>
        <rFont val="Times New Roman"/>
        <family val="1"/>
      </rPr>
      <t xml:space="preserve">^2 </t>
    </r>
  </si>
  <si>
    <r>
      <t>Q</t>
    </r>
    <r>
      <rPr>
        <sz val="10"/>
        <rFont val="Times New Roman"/>
        <family val="1"/>
      </rPr>
      <t>1 =</t>
    </r>
  </si>
  <si>
    <r>
      <t>Q</t>
    </r>
    <r>
      <rPr>
        <sz val="10"/>
        <rFont val="Times New Roman"/>
        <family val="1"/>
      </rPr>
      <t>2 =</t>
    </r>
  </si>
  <si>
    <r>
      <t>Q</t>
    </r>
    <r>
      <rPr>
        <sz val="10"/>
        <rFont val="Times New Roman"/>
        <family val="1"/>
      </rPr>
      <t>p =</t>
    </r>
  </si>
  <si>
    <t>VAR</t>
  </si>
  <si>
    <r>
      <t>Q</t>
    </r>
    <r>
      <rPr>
        <sz val="10"/>
        <rFont val="Times New Roman"/>
        <family val="1"/>
      </rPr>
      <t xml:space="preserve">p = </t>
    </r>
    <r>
      <rPr>
        <sz val="12"/>
        <rFont val="Times New Roman"/>
        <family val="1"/>
      </rPr>
      <t>Q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Q2 =</t>
    </r>
  </si>
  <si>
    <r>
      <t>S</t>
    </r>
    <r>
      <rPr>
        <sz val="10"/>
        <rFont val="Times New Roman"/>
        <family val="1"/>
      </rPr>
      <t>1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1^2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1^2)</t>
    </r>
  </si>
  <si>
    <r>
      <t>S</t>
    </r>
    <r>
      <rPr>
        <sz val="10"/>
        <rFont val="Times New Roman"/>
        <family val="1"/>
      </rPr>
      <t>1 =</t>
    </r>
  </si>
  <si>
    <t>VA</t>
  </si>
  <si>
    <r>
      <t>S</t>
    </r>
    <r>
      <rPr>
        <sz val="10"/>
        <rFont val="Times New Roman"/>
        <family val="1"/>
      </rPr>
      <t>2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2^2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2^2)</t>
    </r>
  </si>
  <si>
    <r>
      <t>S</t>
    </r>
    <r>
      <rPr>
        <sz val="10"/>
        <rFont val="Times New Roman"/>
        <family val="1"/>
      </rPr>
      <t>2 =</t>
    </r>
  </si>
  <si>
    <r>
      <t>Sp</t>
    </r>
    <r>
      <rPr>
        <sz val="10"/>
        <rFont val="Times New Roman"/>
        <family val="1"/>
      </rPr>
      <t xml:space="preserve"> = Radq(</t>
    </r>
    <r>
      <rPr>
        <sz val="12"/>
        <rFont val="Times New Roman"/>
        <family val="1"/>
      </rPr>
      <t>P</t>
    </r>
    <r>
      <rPr>
        <sz val="10"/>
        <rFont val="Times New Roman"/>
        <family val="1"/>
      </rPr>
      <t>p^2 +</t>
    </r>
    <r>
      <rPr>
        <sz val="12"/>
        <rFont val="Times New Roman"/>
        <family val="1"/>
      </rPr>
      <t xml:space="preserve"> Q</t>
    </r>
    <r>
      <rPr>
        <sz val="10"/>
        <rFont val="Times New Roman"/>
        <family val="1"/>
      </rPr>
      <t>p^2)</t>
    </r>
  </si>
  <si>
    <r>
      <t>S</t>
    </r>
    <r>
      <rPr>
        <sz val="10"/>
        <rFont val="Times New Roman"/>
        <family val="1"/>
      </rPr>
      <t>p =</t>
    </r>
  </si>
  <si>
    <r>
      <t>S</t>
    </r>
    <r>
      <rPr>
        <sz val="10"/>
        <rFont val="Times New Roman"/>
        <family val="1"/>
      </rPr>
      <t xml:space="preserve">1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</t>
    </r>
    <r>
      <rPr>
        <sz val="10"/>
        <rFont val="Times New Roman"/>
        <family val="1"/>
      </rPr>
      <t>1 =</t>
    </r>
  </si>
  <si>
    <r>
      <t>S</t>
    </r>
    <r>
      <rPr>
        <sz val="10"/>
        <rFont val="Times New Roman"/>
        <family val="1"/>
      </rPr>
      <t xml:space="preserve">2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</t>
    </r>
    <r>
      <rPr>
        <sz val="10"/>
        <rFont val="Times New Roman"/>
        <family val="1"/>
      </rPr>
      <t>2 =</t>
    </r>
  </si>
  <si>
    <r>
      <t>S</t>
    </r>
    <r>
      <rPr>
        <sz val="10"/>
        <rFont val="Times New Roman"/>
        <family val="1"/>
      </rPr>
      <t xml:space="preserve">p = </t>
    </r>
    <r>
      <rPr>
        <sz val="14"/>
        <rFont val="Times New Roman"/>
        <family val="1"/>
      </rPr>
      <t>V</t>
    </r>
    <r>
      <rPr>
        <sz val="12"/>
        <rFont val="Times New Roman"/>
        <family val="1"/>
      </rPr>
      <t>ab x I =</t>
    </r>
  </si>
  <si>
    <r>
      <t>S</t>
    </r>
    <r>
      <rPr>
        <sz val="10"/>
        <rFont val="Times New Roman"/>
        <family val="1"/>
      </rPr>
      <t xml:space="preserve">p è diverso da </t>
    </r>
    <r>
      <rPr>
        <sz val="12"/>
        <rFont val="Times New Roman"/>
        <family val="1"/>
      </rPr>
      <t>S</t>
    </r>
    <r>
      <rPr>
        <sz val="10"/>
        <rFont val="Times New Roman"/>
        <family val="1"/>
      </rPr>
      <t>1 +</t>
    </r>
    <r>
      <rPr>
        <sz val="12"/>
        <rFont val="Times New Roman"/>
        <family val="1"/>
      </rPr>
      <t xml:space="preserve"> S2 =</t>
    </r>
  </si>
  <si>
    <t>A</t>
  </si>
  <si>
    <t>circuito equivalente del parallelo</t>
  </si>
  <si>
    <t>5) ESERCIZIO SUL CALCOLO DELLE IMPEDENZE IN PARALLELO</t>
  </si>
  <si>
    <t>5°B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</si>
</sst>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Symbol"/>
      <family val="1"/>
    </font>
    <font>
      <b/>
      <sz val="10"/>
      <color indexed="10"/>
      <name val="Times New Roman"/>
      <family val="1"/>
    </font>
    <font>
      <b/>
      <u val="single"/>
      <sz val="10"/>
      <name val="Arial Black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3" fontId="0" fillId="0" borderId="0" xfId="45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16" xfId="0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7" xfId="0" applyFill="1" applyBorder="1" applyAlignment="1">
      <alignment/>
    </xf>
    <xf numFmtId="0" fontId="4" fillId="35" borderId="18" xfId="0" applyFont="1" applyFill="1" applyBorder="1" applyAlignment="1">
      <alignment horizontal="right"/>
    </xf>
    <xf numFmtId="0" fontId="0" fillId="35" borderId="19" xfId="0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quotePrefix="1">
      <alignment/>
    </xf>
    <xf numFmtId="0" fontId="4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center"/>
    </xf>
    <xf numFmtId="0" fontId="4" fillId="35" borderId="0" xfId="0" applyFont="1" applyFill="1" applyBorder="1" applyAlignment="1" quotePrefix="1">
      <alignment/>
    </xf>
    <xf numFmtId="0" fontId="0" fillId="35" borderId="0" xfId="0" applyFill="1" applyBorder="1" applyAlignment="1" quotePrefix="1">
      <alignment/>
    </xf>
    <xf numFmtId="43" fontId="4" fillId="35" borderId="0" xfId="45" applyFont="1" applyFill="1" applyBorder="1" applyAlignment="1">
      <alignment horizontal="center"/>
    </xf>
    <xf numFmtId="43" fontId="4" fillId="35" borderId="0" xfId="45" applyFont="1" applyFill="1" applyBorder="1" applyAlignment="1">
      <alignment/>
    </xf>
    <xf numFmtId="0" fontId="4" fillId="35" borderId="14" xfId="0" applyFont="1" applyFill="1" applyBorder="1" applyAlignment="1">
      <alignment horizontal="right"/>
    </xf>
    <xf numFmtId="0" fontId="5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36" borderId="18" xfId="0" applyFont="1" applyFill="1" applyBorder="1" applyAlignment="1">
      <alignment horizontal="right"/>
    </xf>
    <xf numFmtId="0" fontId="0" fillId="36" borderId="19" xfId="0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/>
    </xf>
    <xf numFmtId="0" fontId="4" fillId="36" borderId="10" xfId="0" applyFont="1" applyFill="1" applyBorder="1" applyAlignment="1" quotePrefix="1">
      <alignment/>
    </xf>
    <xf numFmtId="0" fontId="4" fillId="36" borderId="10" xfId="0" applyFont="1" applyFill="1" applyBorder="1" applyAlignment="1" quotePrefix="1">
      <alignment/>
    </xf>
    <xf numFmtId="0" fontId="4" fillId="36" borderId="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4" fillId="36" borderId="14" xfId="0" applyFont="1" applyFill="1" applyBorder="1" applyAlignment="1">
      <alignment horizontal="right"/>
    </xf>
    <xf numFmtId="0" fontId="4" fillId="36" borderId="14" xfId="0" applyFont="1" applyFill="1" applyBorder="1" applyAlignment="1" quotePrefix="1">
      <alignment/>
    </xf>
    <xf numFmtId="0" fontId="4" fillId="36" borderId="14" xfId="0" applyFont="1" applyFill="1" applyBorder="1" applyAlignment="1" quotePrefix="1">
      <alignment/>
    </xf>
    <xf numFmtId="43" fontId="4" fillId="36" borderId="14" xfId="45" applyFont="1" applyFill="1" applyBorder="1" applyAlignment="1">
      <alignment horizontal="center"/>
    </xf>
    <xf numFmtId="0" fontId="6" fillId="36" borderId="14" xfId="0" applyFont="1" applyFill="1" applyBorder="1" applyAlignment="1">
      <alignment/>
    </xf>
    <xf numFmtId="43" fontId="4" fillId="36" borderId="14" xfId="45" applyFont="1" applyFill="1" applyBorder="1" applyAlignment="1">
      <alignment/>
    </xf>
    <xf numFmtId="0" fontId="0" fillId="36" borderId="14" xfId="0" applyFill="1" applyBorder="1" applyAlignment="1">
      <alignment/>
    </xf>
    <xf numFmtId="0" fontId="1" fillId="36" borderId="17" xfId="0" applyFont="1" applyFill="1" applyBorder="1" applyAlignment="1">
      <alignment/>
    </xf>
    <xf numFmtId="0" fontId="10" fillId="36" borderId="20" xfId="0" applyFont="1" applyFill="1" applyBorder="1" applyAlignment="1">
      <alignment horizontal="center"/>
    </xf>
    <xf numFmtId="0" fontId="5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43" fontId="4" fillId="36" borderId="14" xfId="45" applyFont="1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43" fontId="0" fillId="0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8" borderId="0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7" xfId="0" applyFill="1" applyBorder="1" applyAlignment="1">
      <alignment/>
    </xf>
    <xf numFmtId="0" fontId="4" fillId="38" borderId="15" xfId="0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 horizontal="right"/>
    </xf>
    <xf numFmtId="0" fontId="0" fillId="38" borderId="0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3" xfId="0" applyFill="1" applyBorder="1" applyAlignment="1">
      <alignment horizontal="right"/>
    </xf>
    <xf numFmtId="0" fontId="0" fillId="38" borderId="14" xfId="0" applyFill="1" applyBorder="1" applyAlignment="1">
      <alignment horizontal="center"/>
    </xf>
    <xf numFmtId="0" fontId="0" fillId="38" borderId="14" xfId="0" applyFill="1" applyBorder="1" applyAlignment="1">
      <alignment/>
    </xf>
    <xf numFmtId="0" fontId="0" fillId="38" borderId="17" xfId="0" applyFill="1" applyBorder="1" applyAlignment="1">
      <alignment/>
    </xf>
    <xf numFmtId="0" fontId="4" fillId="0" borderId="0" xfId="0" applyFont="1" applyAlignment="1">
      <alignment/>
    </xf>
    <xf numFmtId="0" fontId="14" fillId="34" borderId="0" xfId="0" applyFont="1" applyFill="1" applyAlignment="1">
      <alignment horizontal="center"/>
    </xf>
    <xf numFmtId="43" fontId="0" fillId="34" borderId="0" xfId="0" applyNumberFormat="1" applyFill="1" applyAlignment="1">
      <alignment/>
    </xf>
    <xf numFmtId="0" fontId="14" fillId="34" borderId="0" xfId="0" applyFont="1" applyFill="1" applyAlignment="1">
      <alignment horizontal="righ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3" fontId="0" fillId="37" borderId="0" xfId="0" applyNumberFormat="1" applyFill="1" applyAlignment="1">
      <alignment/>
    </xf>
    <xf numFmtId="0" fontId="14" fillId="37" borderId="0" xfId="0" applyFont="1" applyFill="1" applyAlignment="1">
      <alignment horizontal="right"/>
    </xf>
    <xf numFmtId="0" fontId="0" fillId="36" borderId="0" xfId="0" applyFill="1" applyAlignment="1">
      <alignment/>
    </xf>
    <xf numFmtId="0" fontId="14" fillId="36" borderId="0" xfId="0" applyFont="1" applyFill="1" applyAlignment="1">
      <alignment horizontal="center"/>
    </xf>
    <xf numFmtId="0" fontId="14" fillId="36" borderId="0" xfId="0" applyFont="1" applyFill="1" applyAlignment="1">
      <alignment horizontal="right"/>
    </xf>
    <xf numFmtId="43" fontId="0" fillId="36" borderId="0" xfId="0" applyNumberFormat="1" applyFill="1" applyAlignment="1">
      <alignment/>
    </xf>
    <xf numFmtId="0" fontId="0" fillId="35" borderId="0" xfId="0" applyFill="1" applyAlignment="1">
      <alignment/>
    </xf>
    <xf numFmtId="0" fontId="14" fillId="35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0" fontId="14" fillId="34" borderId="0" xfId="0" applyFont="1" applyFill="1" applyBorder="1" applyAlignment="1">
      <alignment horizontal="right"/>
    </xf>
    <xf numFmtId="43" fontId="0" fillId="35" borderId="0" xfId="45" applyFont="1" applyFill="1" applyAlignment="1">
      <alignment/>
    </xf>
    <xf numFmtId="0" fontId="4" fillId="37" borderId="0" xfId="0" applyFont="1" applyFill="1" applyAlignment="1">
      <alignment horizontal="center"/>
    </xf>
    <xf numFmtId="0" fontId="14" fillId="34" borderId="0" xfId="0" applyFont="1" applyFill="1" applyBorder="1" applyAlignment="1">
      <alignment horizontal="center"/>
    </xf>
    <xf numFmtId="43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/>
    </xf>
    <xf numFmtId="43" fontId="16" fillId="36" borderId="14" xfId="45" applyFont="1" applyFill="1" applyBorder="1" applyAlignment="1">
      <alignment horizontal="center"/>
    </xf>
    <xf numFmtId="43" fontId="16" fillId="36" borderId="14" xfId="45" applyFont="1" applyFill="1" applyBorder="1" applyAlignment="1">
      <alignment/>
    </xf>
    <xf numFmtId="43" fontId="16" fillId="36" borderId="14" xfId="0" applyNumberFormat="1" applyFont="1" applyFill="1" applyBorder="1" applyAlignment="1">
      <alignment/>
    </xf>
    <xf numFmtId="0" fontId="12" fillId="34" borderId="0" xfId="0" applyFont="1" applyFill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28</xdr:row>
      <xdr:rowOff>104775</xdr:rowOff>
    </xdr:from>
    <xdr:to>
      <xdr:col>1</xdr:col>
      <xdr:colOff>638175</xdr:colOff>
      <xdr:row>30</xdr:row>
      <xdr:rowOff>28575</xdr:rowOff>
    </xdr:to>
    <xdr:sp>
      <xdr:nvSpPr>
        <xdr:cNvPr id="1" name="Oval 1"/>
        <xdr:cNvSpPr>
          <a:spLocks/>
        </xdr:cNvSpPr>
      </xdr:nvSpPr>
      <xdr:spPr>
        <a:xfrm>
          <a:off x="2066925" y="466725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95250</xdr:rowOff>
    </xdr:from>
    <xdr:to>
      <xdr:col>1</xdr:col>
      <xdr:colOff>514350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2200275" y="4171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29</xdr:row>
      <xdr:rowOff>152400</xdr:rowOff>
    </xdr:from>
    <xdr:to>
      <xdr:col>1</xdr:col>
      <xdr:colOff>514350</xdr:colOff>
      <xdr:row>33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2200275" y="4876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95250</xdr:rowOff>
    </xdr:from>
    <xdr:to>
      <xdr:col>1</xdr:col>
      <xdr:colOff>923925</xdr:colOff>
      <xdr:row>25</xdr:row>
      <xdr:rowOff>95250</xdr:rowOff>
    </xdr:to>
    <xdr:sp>
      <xdr:nvSpPr>
        <xdr:cNvPr id="4" name="Line 4"/>
        <xdr:cNvSpPr>
          <a:spLocks/>
        </xdr:cNvSpPr>
      </xdr:nvSpPr>
      <xdr:spPr>
        <a:xfrm>
          <a:off x="2200275" y="4171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33</xdr:row>
      <xdr:rowOff>9525</xdr:rowOff>
    </xdr:from>
    <xdr:to>
      <xdr:col>2</xdr:col>
      <xdr:colOff>495300</xdr:colOff>
      <xdr:row>33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0275" y="53816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25</xdr:row>
      <xdr:rowOff>66675</xdr:rowOff>
    </xdr:from>
    <xdr:to>
      <xdr:col>2</xdr:col>
      <xdr:colOff>85725</xdr:colOff>
      <xdr:row>25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609850" y="4143375"/>
          <a:ext cx="4095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495300</xdr:colOff>
      <xdr:row>25</xdr:row>
      <xdr:rowOff>95250</xdr:rowOff>
    </xdr:to>
    <xdr:sp>
      <xdr:nvSpPr>
        <xdr:cNvPr id="7" name="Line 7"/>
        <xdr:cNvSpPr>
          <a:spLocks/>
        </xdr:cNvSpPr>
      </xdr:nvSpPr>
      <xdr:spPr>
        <a:xfrm>
          <a:off x="3019425" y="4171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27</xdr:row>
      <xdr:rowOff>152400</xdr:rowOff>
    </xdr:from>
    <xdr:to>
      <xdr:col>2</xdr:col>
      <xdr:colOff>542925</xdr:colOff>
      <xdr:row>30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390900" y="455295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25</xdr:row>
      <xdr:rowOff>95250</xdr:rowOff>
    </xdr:from>
    <xdr:to>
      <xdr:col>2</xdr:col>
      <xdr:colOff>495300</xdr:colOff>
      <xdr:row>27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3429000" y="417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142875</xdr:rowOff>
    </xdr:from>
    <xdr:to>
      <xdr:col>2</xdr:col>
      <xdr:colOff>495300</xdr:colOff>
      <xdr:row>33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3429000" y="5029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25</xdr:row>
      <xdr:rowOff>57150</xdr:rowOff>
    </xdr:from>
    <xdr:to>
      <xdr:col>1</xdr:col>
      <xdr:colOff>742950</xdr:colOff>
      <xdr:row>25</xdr:row>
      <xdr:rowOff>142875</xdr:rowOff>
    </xdr:to>
    <xdr:sp>
      <xdr:nvSpPr>
        <xdr:cNvPr id="11" name="Oval 11"/>
        <xdr:cNvSpPr>
          <a:spLocks/>
        </xdr:cNvSpPr>
      </xdr:nvSpPr>
      <xdr:spPr>
        <a:xfrm>
          <a:off x="2333625" y="4133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57150</xdr:rowOff>
    </xdr:from>
    <xdr:to>
      <xdr:col>2</xdr:col>
      <xdr:colOff>419100</xdr:colOff>
      <xdr:row>25</xdr:row>
      <xdr:rowOff>142875</xdr:rowOff>
    </xdr:to>
    <xdr:sp>
      <xdr:nvSpPr>
        <xdr:cNvPr id="12" name="Oval 12"/>
        <xdr:cNvSpPr>
          <a:spLocks/>
        </xdr:cNvSpPr>
      </xdr:nvSpPr>
      <xdr:spPr>
        <a:xfrm>
          <a:off x="3267075" y="41338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32</xdr:row>
      <xdr:rowOff>133350</xdr:rowOff>
    </xdr:from>
    <xdr:to>
      <xdr:col>1</xdr:col>
      <xdr:colOff>742950</xdr:colOff>
      <xdr:row>33</xdr:row>
      <xdr:rowOff>57150</xdr:rowOff>
    </xdr:to>
    <xdr:sp>
      <xdr:nvSpPr>
        <xdr:cNvPr id="13" name="Oval 13"/>
        <xdr:cNvSpPr>
          <a:spLocks/>
        </xdr:cNvSpPr>
      </xdr:nvSpPr>
      <xdr:spPr>
        <a:xfrm>
          <a:off x="2333625" y="53435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133350</xdr:rowOff>
    </xdr:from>
    <xdr:to>
      <xdr:col>2</xdr:col>
      <xdr:colOff>419100</xdr:colOff>
      <xdr:row>33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3267075" y="534352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24</xdr:row>
      <xdr:rowOff>85725</xdr:rowOff>
    </xdr:from>
    <xdr:to>
      <xdr:col>1</xdr:col>
      <xdr:colOff>885825</xdr:colOff>
      <xdr:row>25</xdr:row>
      <xdr:rowOff>76200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295525" y="40005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609600</xdr:colOff>
      <xdr:row>33</xdr:row>
      <xdr:rowOff>76200</xdr:rowOff>
    </xdr:from>
    <xdr:to>
      <xdr:col>1</xdr:col>
      <xdr:colOff>885825</xdr:colOff>
      <xdr:row>34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295525" y="54483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323850</xdr:colOff>
      <xdr:row>24</xdr:row>
      <xdr:rowOff>85725</xdr:rowOff>
    </xdr:from>
    <xdr:to>
      <xdr:col>2</xdr:col>
      <xdr:colOff>609600</xdr:colOff>
      <xdr:row>25</xdr:row>
      <xdr:rowOff>76200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257550" y="40005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323850</xdr:colOff>
      <xdr:row>33</xdr:row>
      <xdr:rowOff>76200</xdr:rowOff>
    </xdr:from>
    <xdr:to>
      <xdr:col>2</xdr:col>
      <xdr:colOff>609600</xdr:colOff>
      <xdr:row>34</xdr:row>
      <xdr:rowOff>66675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257550" y="54483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</xdr:col>
      <xdr:colOff>742950</xdr:colOff>
      <xdr:row>26</xdr:row>
      <xdr:rowOff>0</xdr:rowOff>
    </xdr:from>
    <xdr:to>
      <xdr:col>1</xdr:col>
      <xdr:colOff>742950</xdr:colOff>
      <xdr:row>32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2428875" y="42386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29</xdr:row>
      <xdr:rowOff>9525</xdr:rowOff>
    </xdr:from>
    <xdr:to>
      <xdr:col>1</xdr:col>
      <xdr:colOff>1047750</xdr:colOff>
      <xdr:row>30</xdr:row>
      <xdr:rowOff>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2447925" y="47339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4</xdr:col>
      <xdr:colOff>9525</xdr:colOff>
      <xdr:row>29</xdr:row>
      <xdr:rowOff>9525</xdr:rowOff>
    </xdr:from>
    <xdr:to>
      <xdr:col>4</xdr:col>
      <xdr:colOff>352425</xdr:colOff>
      <xdr:row>30</xdr:row>
      <xdr:rowOff>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3800475" y="473392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Vcd</a:t>
          </a:r>
        </a:p>
      </xdr:txBody>
    </xdr:sp>
    <xdr:clientData/>
  </xdr:twoCellAnchor>
  <xdr:twoCellAnchor>
    <xdr:from>
      <xdr:col>1</xdr:col>
      <xdr:colOff>485775</xdr:colOff>
      <xdr:row>28</xdr:row>
      <xdr:rowOff>104775</xdr:rowOff>
    </xdr:from>
    <xdr:to>
      <xdr:col>1</xdr:col>
      <xdr:colOff>533400</xdr:colOff>
      <xdr:row>30</xdr:row>
      <xdr:rowOff>28575</xdr:rowOff>
    </xdr:to>
    <xdr:sp>
      <xdr:nvSpPr>
        <xdr:cNvPr id="22" name="Rectangle 24"/>
        <xdr:cNvSpPr>
          <a:spLocks/>
        </xdr:cNvSpPr>
      </xdr:nvSpPr>
      <xdr:spPr>
        <a:xfrm>
          <a:off x="2171700" y="4667250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27</xdr:row>
      <xdr:rowOff>104775</xdr:rowOff>
    </xdr:from>
    <xdr:to>
      <xdr:col>1</xdr:col>
      <xdr:colOff>619125</xdr:colOff>
      <xdr:row>28</xdr:row>
      <xdr:rowOff>95250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028825" y="45053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</xdr:col>
      <xdr:colOff>133350</xdr:colOff>
      <xdr:row>23</xdr:row>
      <xdr:rowOff>95250</xdr:rowOff>
    </xdr:from>
    <xdr:to>
      <xdr:col>2</xdr:col>
      <xdr:colOff>266700</xdr:colOff>
      <xdr:row>24</xdr:row>
      <xdr:rowOff>123825</xdr:rowOff>
    </xdr:to>
    <xdr:sp>
      <xdr:nvSpPr>
        <xdr:cNvPr id="24" name="Line 26"/>
        <xdr:cNvSpPr>
          <a:spLocks/>
        </xdr:cNvSpPr>
      </xdr:nvSpPr>
      <xdr:spPr>
        <a:xfrm flipV="1">
          <a:off x="3067050" y="38481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23</xdr:row>
      <xdr:rowOff>95250</xdr:rowOff>
    </xdr:from>
    <xdr:to>
      <xdr:col>2</xdr:col>
      <xdr:colOff>295275</xdr:colOff>
      <xdr:row>24</xdr:row>
      <xdr:rowOff>28575</xdr:rowOff>
    </xdr:to>
    <xdr:sp>
      <xdr:nvSpPr>
        <xdr:cNvPr id="25" name="Line 27"/>
        <xdr:cNvSpPr>
          <a:spLocks/>
        </xdr:cNvSpPr>
      </xdr:nvSpPr>
      <xdr:spPr>
        <a:xfrm>
          <a:off x="3200400" y="3848100"/>
          <a:ext cx="285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66675</xdr:rowOff>
    </xdr:from>
    <xdr:to>
      <xdr:col>2</xdr:col>
      <xdr:colOff>495300</xdr:colOff>
      <xdr:row>24</xdr:row>
      <xdr:rowOff>28575</xdr:rowOff>
    </xdr:to>
    <xdr:sp>
      <xdr:nvSpPr>
        <xdr:cNvPr id="26" name="Line 29"/>
        <xdr:cNvSpPr>
          <a:spLocks/>
        </xdr:cNvSpPr>
      </xdr:nvSpPr>
      <xdr:spPr>
        <a:xfrm flipV="1">
          <a:off x="3228975" y="3657600"/>
          <a:ext cx="2000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22</xdr:row>
      <xdr:rowOff>9525</xdr:rowOff>
    </xdr:from>
    <xdr:to>
      <xdr:col>4</xdr:col>
      <xdr:colOff>542925</xdr:colOff>
      <xdr:row>23</xdr:row>
      <xdr:rowOff>0</xdr:rowOff>
    </xdr:to>
    <xdr:sp>
      <xdr:nvSpPr>
        <xdr:cNvPr id="27" name="Text Box 30"/>
        <xdr:cNvSpPr txBox="1">
          <a:spLocks noChangeArrowheads="1"/>
        </xdr:cNvSpPr>
      </xdr:nvSpPr>
      <xdr:spPr>
        <a:xfrm>
          <a:off x="3429000" y="360045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P1+jQ1</a:t>
          </a:r>
        </a:p>
      </xdr:txBody>
    </xdr:sp>
    <xdr:clientData/>
  </xdr:twoCellAnchor>
  <xdr:twoCellAnchor>
    <xdr:from>
      <xdr:col>2</xdr:col>
      <xdr:colOff>542925</xdr:colOff>
      <xdr:row>26</xdr:row>
      <xdr:rowOff>95250</xdr:rowOff>
    </xdr:from>
    <xdr:to>
      <xdr:col>3</xdr:col>
      <xdr:colOff>47625</xdr:colOff>
      <xdr:row>27</xdr:row>
      <xdr:rowOff>123825</xdr:rowOff>
    </xdr:to>
    <xdr:sp>
      <xdr:nvSpPr>
        <xdr:cNvPr id="28" name="Line 31"/>
        <xdr:cNvSpPr>
          <a:spLocks/>
        </xdr:cNvSpPr>
      </xdr:nvSpPr>
      <xdr:spPr>
        <a:xfrm flipV="1">
          <a:off x="3476625" y="43338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95250</xdr:rowOff>
    </xdr:from>
    <xdr:to>
      <xdr:col>3</xdr:col>
      <xdr:colOff>66675</xdr:colOff>
      <xdr:row>27</xdr:row>
      <xdr:rowOff>28575</xdr:rowOff>
    </xdr:to>
    <xdr:sp>
      <xdr:nvSpPr>
        <xdr:cNvPr id="29" name="Line 32"/>
        <xdr:cNvSpPr>
          <a:spLocks/>
        </xdr:cNvSpPr>
      </xdr:nvSpPr>
      <xdr:spPr>
        <a:xfrm>
          <a:off x="3609975" y="433387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66675</xdr:rowOff>
    </xdr:from>
    <xdr:to>
      <xdr:col>4</xdr:col>
      <xdr:colOff>47625</xdr:colOff>
      <xdr:row>27</xdr:row>
      <xdr:rowOff>28575</xdr:rowOff>
    </xdr:to>
    <xdr:sp>
      <xdr:nvSpPr>
        <xdr:cNvPr id="30" name="Line 33"/>
        <xdr:cNvSpPr>
          <a:spLocks/>
        </xdr:cNvSpPr>
      </xdr:nvSpPr>
      <xdr:spPr>
        <a:xfrm flipV="1">
          <a:off x="3629025" y="41433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26</xdr:row>
      <xdr:rowOff>28575</xdr:rowOff>
    </xdr:from>
    <xdr:to>
      <xdr:col>4</xdr:col>
      <xdr:colOff>333375</xdr:colOff>
      <xdr:row>32</xdr:row>
      <xdr:rowOff>142875</xdr:rowOff>
    </xdr:to>
    <xdr:sp>
      <xdr:nvSpPr>
        <xdr:cNvPr id="31" name="Line 34"/>
        <xdr:cNvSpPr>
          <a:spLocks/>
        </xdr:cNvSpPr>
      </xdr:nvSpPr>
      <xdr:spPr>
        <a:xfrm flipV="1">
          <a:off x="4124325" y="4267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24</xdr:row>
      <xdr:rowOff>57150</xdr:rowOff>
    </xdr:from>
    <xdr:to>
      <xdr:col>4</xdr:col>
      <xdr:colOff>628650</xdr:colOff>
      <xdr:row>25</xdr:row>
      <xdr:rowOff>47625</xdr:rowOff>
    </xdr:to>
    <xdr:sp>
      <xdr:nvSpPr>
        <xdr:cNvPr id="32" name="Text Box 35"/>
        <xdr:cNvSpPr txBox="1">
          <a:spLocks noChangeArrowheads="1"/>
        </xdr:cNvSpPr>
      </xdr:nvSpPr>
      <xdr:spPr>
        <a:xfrm>
          <a:off x="3819525" y="3971925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P2+jQ2</a:t>
          </a:r>
        </a:p>
      </xdr:txBody>
    </xdr:sp>
    <xdr:clientData/>
  </xdr:twoCellAnchor>
  <xdr:twoCellAnchor>
    <xdr:from>
      <xdr:col>1</xdr:col>
      <xdr:colOff>514350</xdr:colOff>
      <xdr:row>26</xdr:row>
      <xdr:rowOff>28575</xdr:rowOff>
    </xdr:from>
    <xdr:to>
      <xdr:col>1</xdr:col>
      <xdr:colOff>514350</xdr:colOff>
      <xdr:row>27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2200275" y="4267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1</xdr:col>
      <xdr:colOff>466725</xdr:colOff>
      <xdr:row>26</xdr:row>
      <xdr:rowOff>152400</xdr:rowOff>
    </xdr:to>
    <xdr:sp>
      <xdr:nvSpPr>
        <xdr:cNvPr id="34" name="Text Box 37"/>
        <xdr:cNvSpPr txBox="1">
          <a:spLocks noChangeArrowheads="1"/>
        </xdr:cNvSpPr>
      </xdr:nvSpPr>
      <xdr:spPr>
        <a:xfrm>
          <a:off x="2009775" y="42386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971550</xdr:colOff>
      <xdr:row>24</xdr:row>
      <xdr:rowOff>57150</xdr:rowOff>
    </xdr:from>
    <xdr:to>
      <xdr:col>2</xdr:col>
      <xdr:colOff>9525</xdr:colOff>
      <xdr:row>25</xdr:row>
      <xdr:rowOff>47625</xdr:rowOff>
    </xdr:to>
    <xdr:sp>
      <xdr:nvSpPr>
        <xdr:cNvPr id="35" name="Text Box 45"/>
        <xdr:cNvSpPr txBox="1">
          <a:spLocks noChangeArrowheads="1"/>
        </xdr:cNvSpPr>
      </xdr:nvSpPr>
      <xdr:spPr>
        <a:xfrm>
          <a:off x="2657475" y="39719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Z1</a:t>
          </a:r>
        </a:p>
      </xdr:txBody>
    </xdr:sp>
    <xdr:clientData/>
  </xdr:twoCellAnchor>
  <xdr:twoCellAnchor>
    <xdr:from>
      <xdr:col>2</xdr:col>
      <xdr:colOff>228600</xdr:colOff>
      <xdr:row>29</xdr:row>
      <xdr:rowOff>9525</xdr:rowOff>
    </xdr:from>
    <xdr:to>
      <xdr:col>2</xdr:col>
      <xdr:colOff>428625</xdr:colOff>
      <xdr:row>30</xdr:row>
      <xdr:rowOff>0</xdr:rowOff>
    </xdr:to>
    <xdr:sp>
      <xdr:nvSpPr>
        <xdr:cNvPr id="36" name="Text Box 46"/>
        <xdr:cNvSpPr txBox="1">
          <a:spLocks noChangeArrowheads="1"/>
        </xdr:cNvSpPr>
      </xdr:nvSpPr>
      <xdr:spPr>
        <a:xfrm>
          <a:off x="3162300" y="47339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Z2</a:t>
          </a:r>
        </a:p>
      </xdr:txBody>
    </xdr:sp>
    <xdr:clientData/>
  </xdr:twoCellAnchor>
  <xdr:twoCellAnchor>
    <xdr:from>
      <xdr:col>1</xdr:col>
      <xdr:colOff>200025</xdr:colOff>
      <xdr:row>29</xdr:row>
      <xdr:rowOff>9525</xdr:rowOff>
    </xdr:from>
    <xdr:to>
      <xdr:col>1</xdr:col>
      <xdr:colOff>361950</xdr:colOff>
      <xdr:row>30</xdr:row>
      <xdr:rowOff>0</xdr:rowOff>
    </xdr:to>
    <xdr:sp>
      <xdr:nvSpPr>
        <xdr:cNvPr id="37" name="Text Box 47"/>
        <xdr:cNvSpPr txBox="1">
          <a:spLocks noChangeArrowheads="1"/>
        </xdr:cNvSpPr>
      </xdr:nvSpPr>
      <xdr:spPr>
        <a:xfrm>
          <a:off x="1885950" y="4733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381000</xdr:colOff>
      <xdr:row>56</xdr:row>
      <xdr:rowOff>104775</xdr:rowOff>
    </xdr:from>
    <xdr:to>
      <xdr:col>1</xdr:col>
      <xdr:colOff>638175</xdr:colOff>
      <xdr:row>58</xdr:row>
      <xdr:rowOff>28575</xdr:rowOff>
    </xdr:to>
    <xdr:sp>
      <xdr:nvSpPr>
        <xdr:cNvPr id="38" name="Oval 48"/>
        <xdr:cNvSpPr>
          <a:spLocks/>
        </xdr:cNvSpPr>
      </xdr:nvSpPr>
      <xdr:spPr>
        <a:xfrm>
          <a:off x="2066925" y="923925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53</xdr:row>
      <xdr:rowOff>95250</xdr:rowOff>
    </xdr:from>
    <xdr:to>
      <xdr:col>1</xdr:col>
      <xdr:colOff>514350</xdr:colOff>
      <xdr:row>56</xdr:row>
      <xdr:rowOff>114300</xdr:rowOff>
    </xdr:to>
    <xdr:sp>
      <xdr:nvSpPr>
        <xdr:cNvPr id="39" name="Line 49"/>
        <xdr:cNvSpPr>
          <a:spLocks/>
        </xdr:cNvSpPr>
      </xdr:nvSpPr>
      <xdr:spPr>
        <a:xfrm flipV="1">
          <a:off x="2200275" y="8743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57</xdr:row>
      <xdr:rowOff>152400</xdr:rowOff>
    </xdr:from>
    <xdr:to>
      <xdr:col>1</xdr:col>
      <xdr:colOff>514350</xdr:colOff>
      <xdr:row>61</xdr:row>
      <xdr:rowOff>9525</xdr:rowOff>
    </xdr:to>
    <xdr:sp>
      <xdr:nvSpPr>
        <xdr:cNvPr id="40" name="Line 50"/>
        <xdr:cNvSpPr>
          <a:spLocks/>
        </xdr:cNvSpPr>
      </xdr:nvSpPr>
      <xdr:spPr>
        <a:xfrm flipV="1">
          <a:off x="2200275" y="9448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53</xdr:row>
      <xdr:rowOff>95250</xdr:rowOff>
    </xdr:from>
    <xdr:to>
      <xdr:col>2</xdr:col>
      <xdr:colOff>76200</xdr:colOff>
      <xdr:row>53</xdr:row>
      <xdr:rowOff>95250</xdr:rowOff>
    </xdr:to>
    <xdr:sp>
      <xdr:nvSpPr>
        <xdr:cNvPr id="41" name="Line 51"/>
        <xdr:cNvSpPr>
          <a:spLocks/>
        </xdr:cNvSpPr>
      </xdr:nvSpPr>
      <xdr:spPr>
        <a:xfrm>
          <a:off x="2200275" y="8743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61</xdr:row>
      <xdr:rowOff>9525</xdr:rowOff>
    </xdr:from>
    <xdr:to>
      <xdr:col>4</xdr:col>
      <xdr:colOff>523875</xdr:colOff>
      <xdr:row>61</xdr:row>
      <xdr:rowOff>9525</xdr:rowOff>
    </xdr:to>
    <xdr:sp>
      <xdr:nvSpPr>
        <xdr:cNvPr id="42" name="Line 52"/>
        <xdr:cNvSpPr>
          <a:spLocks/>
        </xdr:cNvSpPr>
      </xdr:nvSpPr>
      <xdr:spPr>
        <a:xfrm>
          <a:off x="2200275" y="99536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53</xdr:row>
      <xdr:rowOff>95250</xdr:rowOff>
    </xdr:from>
    <xdr:to>
      <xdr:col>4</xdr:col>
      <xdr:colOff>514350</xdr:colOff>
      <xdr:row>53</xdr:row>
      <xdr:rowOff>95250</xdr:rowOff>
    </xdr:to>
    <xdr:sp>
      <xdr:nvSpPr>
        <xdr:cNvPr id="43" name="Line 54"/>
        <xdr:cNvSpPr>
          <a:spLocks/>
        </xdr:cNvSpPr>
      </xdr:nvSpPr>
      <xdr:spPr>
        <a:xfrm>
          <a:off x="3019425" y="87439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55</xdr:row>
      <xdr:rowOff>152400</xdr:rowOff>
    </xdr:from>
    <xdr:to>
      <xdr:col>2</xdr:col>
      <xdr:colOff>542925</xdr:colOff>
      <xdr:row>58</xdr:row>
      <xdr:rowOff>152400</xdr:rowOff>
    </xdr:to>
    <xdr:sp>
      <xdr:nvSpPr>
        <xdr:cNvPr id="44" name="Rectangle 55"/>
        <xdr:cNvSpPr>
          <a:spLocks/>
        </xdr:cNvSpPr>
      </xdr:nvSpPr>
      <xdr:spPr>
        <a:xfrm>
          <a:off x="3390900" y="912495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53</xdr:row>
      <xdr:rowOff>95250</xdr:rowOff>
    </xdr:from>
    <xdr:to>
      <xdr:col>2</xdr:col>
      <xdr:colOff>495300</xdr:colOff>
      <xdr:row>55</xdr:row>
      <xdr:rowOff>152400</xdr:rowOff>
    </xdr:to>
    <xdr:sp>
      <xdr:nvSpPr>
        <xdr:cNvPr id="45" name="Line 56"/>
        <xdr:cNvSpPr>
          <a:spLocks/>
        </xdr:cNvSpPr>
      </xdr:nvSpPr>
      <xdr:spPr>
        <a:xfrm flipV="1">
          <a:off x="3429000" y="874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58</xdr:row>
      <xdr:rowOff>142875</xdr:rowOff>
    </xdr:from>
    <xdr:to>
      <xdr:col>2</xdr:col>
      <xdr:colOff>495300</xdr:colOff>
      <xdr:row>61</xdr:row>
      <xdr:rowOff>9525</xdr:rowOff>
    </xdr:to>
    <xdr:sp>
      <xdr:nvSpPr>
        <xdr:cNvPr id="46" name="Line 57"/>
        <xdr:cNvSpPr>
          <a:spLocks/>
        </xdr:cNvSpPr>
      </xdr:nvSpPr>
      <xdr:spPr>
        <a:xfrm flipV="1">
          <a:off x="3429000" y="9601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53</xdr:row>
      <xdr:rowOff>57150</xdr:rowOff>
    </xdr:from>
    <xdr:to>
      <xdr:col>1</xdr:col>
      <xdr:colOff>742950</xdr:colOff>
      <xdr:row>53</xdr:row>
      <xdr:rowOff>142875</xdr:rowOff>
    </xdr:to>
    <xdr:sp>
      <xdr:nvSpPr>
        <xdr:cNvPr id="47" name="Oval 58"/>
        <xdr:cNvSpPr>
          <a:spLocks/>
        </xdr:cNvSpPr>
      </xdr:nvSpPr>
      <xdr:spPr>
        <a:xfrm>
          <a:off x="2333625" y="8705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53</xdr:row>
      <xdr:rowOff>57150</xdr:rowOff>
    </xdr:from>
    <xdr:to>
      <xdr:col>2</xdr:col>
      <xdr:colOff>419100</xdr:colOff>
      <xdr:row>53</xdr:row>
      <xdr:rowOff>142875</xdr:rowOff>
    </xdr:to>
    <xdr:sp>
      <xdr:nvSpPr>
        <xdr:cNvPr id="48" name="Oval 59"/>
        <xdr:cNvSpPr>
          <a:spLocks/>
        </xdr:cNvSpPr>
      </xdr:nvSpPr>
      <xdr:spPr>
        <a:xfrm>
          <a:off x="3267075" y="87058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133350</xdr:rowOff>
    </xdr:from>
    <xdr:to>
      <xdr:col>1</xdr:col>
      <xdr:colOff>742950</xdr:colOff>
      <xdr:row>61</xdr:row>
      <xdr:rowOff>57150</xdr:rowOff>
    </xdr:to>
    <xdr:sp>
      <xdr:nvSpPr>
        <xdr:cNvPr id="49" name="Oval 60"/>
        <xdr:cNvSpPr>
          <a:spLocks/>
        </xdr:cNvSpPr>
      </xdr:nvSpPr>
      <xdr:spPr>
        <a:xfrm>
          <a:off x="2333625" y="99155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60</xdr:row>
      <xdr:rowOff>133350</xdr:rowOff>
    </xdr:from>
    <xdr:to>
      <xdr:col>2</xdr:col>
      <xdr:colOff>419100</xdr:colOff>
      <xdr:row>61</xdr:row>
      <xdr:rowOff>57150</xdr:rowOff>
    </xdr:to>
    <xdr:sp>
      <xdr:nvSpPr>
        <xdr:cNvPr id="50" name="Oval 61"/>
        <xdr:cNvSpPr>
          <a:spLocks/>
        </xdr:cNvSpPr>
      </xdr:nvSpPr>
      <xdr:spPr>
        <a:xfrm>
          <a:off x="3267075" y="991552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52</xdr:row>
      <xdr:rowOff>85725</xdr:rowOff>
    </xdr:from>
    <xdr:to>
      <xdr:col>1</xdr:col>
      <xdr:colOff>885825</xdr:colOff>
      <xdr:row>53</xdr:row>
      <xdr:rowOff>76200</xdr:rowOff>
    </xdr:to>
    <xdr:sp>
      <xdr:nvSpPr>
        <xdr:cNvPr id="51" name="Text Box 62"/>
        <xdr:cNvSpPr txBox="1">
          <a:spLocks noChangeArrowheads="1"/>
        </xdr:cNvSpPr>
      </xdr:nvSpPr>
      <xdr:spPr>
        <a:xfrm>
          <a:off x="2295525" y="85725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609600</xdr:colOff>
      <xdr:row>61</xdr:row>
      <xdr:rowOff>76200</xdr:rowOff>
    </xdr:from>
    <xdr:to>
      <xdr:col>1</xdr:col>
      <xdr:colOff>885825</xdr:colOff>
      <xdr:row>62</xdr:row>
      <xdr:rowOff>66675</xdr:rowOff>
    </xdr:to>
    <xdr:sp>
      <xdr:nvSpPr>
        <xdr:cNvPr id="52" name="Text Box 63"/>
        <xdr:cNvSpPr txBox="1">
          <a:spLocks noChangeArrowheads="1"/>
        </xdr:cNvSpPr>
      </xdr:nvSpPr>
      <xdr:spPr>
        <a:xfrm>
          <a:off x="2295525" y="100203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323850</xdr:colOff>
      <xdr:row>52</xdr:row>
      <xdr:rowOff>85725</xdr:rowOff>
    </xdr:from>
    <xdr:to>
      <xdr:col>2</xdr:col>
      <xdr:colOff>609600</xdr:colOff>
      <xdr:row>53</xdr:row>
      <xdr:rowOff>76200</xdr:rowOff>
    </xdr:to>
    <xdr:sp>
      <xdr:nvSpPr>
        <xdr:cNvPr id="53" name="Text Box 64"/>
        <xdr:cNvSpPr txBox="1">
          <a:spLocks noChangeArrowheads="1"/>
        </xdr:cNvSpPr>
      </xdr:nvSpPr>
      <xdr:spPr>
        <a:xfrm>
          <a:off x="3257550" y="85725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323850</xdr:colOff>
      <xdr:row>61</xdr:row>
      <xdr:rowOff>76200</xdr:rowOff>
    </xdr:from>
    <xdr:to>
      <xdr:col>2</xdr:col>
      <xdr:colOff>609600</xdr:colOff>
      <xdr:row>62</xdr:row>
      <xdr:rowOff>66675</xdr:rowOff>
    </xdr:to>
    <xdr:sp>
      <xdr:nvSpPr>
        <xdr:cNvPr id="54" name="Text Box 65"/>
        <xdr:cNvSpPr txBox="1">
          <a:spLocks noChangeArrowheads="1"/>
        </xdr:cNvSpPr>
      </xdr:nvSpPr>
      <xdr:spPr>
        <a:xfrm>
          <a:off x="3257550" y="100203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742950</xdr:colOff>
      <xdr:row>54</xdr:row>
      <xdr:rowOff>0</xdr:rowOff>
    </xdr:from>
    <xdr:to>
      <xdr:col>1</xdr:col>
      <xdr:colOff>742950</xdr:colOff>
      <xdr:row>60</xdr:row>
      <xdr:rowOff>114300</xdr:rowOff>
    </xdr:to>
    <xdr:sp>
      <xdr:nvSpPr>
        <xdr:cNvPr id="55" name="Line 66"/>
        <xdr:cNvSpPr>
          <a:spLocks/>
        </xdr:cNvSpPr>
      </xdr:nvSpPr>
      <xdr:spPr>
        <a:xfrm flipV="1">
          <a:off x="2428875" y="88106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57</xdr:row>
      <xdr:rowOff>9525</xdr:rowOff>
    </xdr:from>
    <xdr:to>
      <xdr:col>1</xdr:col>
      <xdr:colOff>1047750</xdr:colOff>
      <xdr:row>58</xdr:row>
      <xdr:rowOff>0</xdr:rowOff>
    </xdr:to>
    <xdr:sp>
      <xdr:nvSpPr>
        <xdr:cNvPr id="56" name="Text Box 67"/>
        <xdr:cNvSpPr txBox="1">
          <a:spLocks noChangeArrowheads="1"/>
        </xdr:cNvSpPr>
      </xdr:nvSpPr>
      <xdr:spPr>
        <a:xfrm>
          <a:off x="2447925" y="93059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1</xdr:col>
      <xdr:colOff>485775</xdr:colOff>
      <xdr:row>56</xdr:row>
      <xdr:rowOff>104775</xdr:rowOff>
    </xdr:from>
    <xdr:to>
      <xdr:col>1</xdr:col>
      <xdr:colOff>533400</xdr:colOff>
      <xdr:row>58</xdr:row>
      <xdr:rowOff>28575</xdr:rowOff>
    </xdr:to>
    <xdr:sp>
      <xdr:nvSpPr>
        <xdr:cNvPr id="57" name="Rectangle 69"/>
        <xdr:cNvSpPr>
          <a:spLocks/>
        </xdr:cNvSpPr>
      </xdr:nvSpPr>
      <xdr:spPr>
        <a:xfrm>
          <a:off x="2171700" y="9239250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55</xdr:row>
      <xdr:rowOff>104775</xdr:rowOff>
    </xdr:from>
    <xdr:to>
      <xdr:col>1</xdr:col>
      <xdr:colOff>619125</xdr:colOff>
      <xdr:row>56</xdr:row>
      <xdr:rowOff>95250</xdr:rowOff>
    </xdr:to>
    <xdr:sp>
      <xdr:nvSpPr>
        <xdr:cNvPr id="58" name="Text Box 70"/>
        <xdr:cNvSpPr txBox="1">
          <a:spLocks noChangeArrowheads="1"/>
        </xdr:cNvSpPr>
      </xdr:nvSpPr>
      <xdr:spPr>
        <a:xfrm>
          <a:off x="2028825" y="90773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3</xdr:col>
      <xdr:colOff>209550</xdr:colOff>
      <xdr:row>51</xdr:row>
      <xdr:rowOff>114300</xdr:rowOff>
    </xdr:from>
    <xdr:to>
      <xdr:col>6</xdr:col>
      <xdr:colOff>76200</xdr:colOff>
      <xdr:row>52</xdr:row>
      <xdr:rowOff>104775</xdr:rowOff>
    </xdr:to>
    <xdr:sp>
      <xdr:nvSpPr>
        <xdr:cNvPr id="59" name="Text Box 74"/>
        <xdr:cNvSpPr txBox="1">
          <a:spLocks noChangeArrowheads="1"/>
        </xdr:cNvSpPr>
      </xdr:nvSpPr>
      <xdr:spPr>
        <a:xfrm>
          <a:off x="3771900" y="8439150"/>
          <a:ext cx="904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P1+jQ1</a:t>
          </a:r>
        </a:p>
      </xdr:txBody>
    </xdr:sp>
    <xdr:clientData/>
  </xdr:twoCellAnchor>
  <xdr:twoCellAnchor>
    <xdr:from>
      <xdr:col>2</xdr:col>
      <xdr:colOff>542925</xdr:colOff>
      <xdr:row>54</xdr:row>
      <xdr:rowOff>95250</xdr:rowOff>
    </xdr:from>
    <xdr:to>
      <xdr:col>3</xdr:col>
      <xdr:colOff>47625</xdr:colOff>
      <xdr:row>55</xdr:row>
      <xdr:rowOff>123825</xdr:rowOff>
    </xdr:to>
    <xdr:sp>
      <xdr:nvSpPr>
        <xdr:cNvPr id="60" name="Line 75"/>
        <xdr:cNvSpPr>
          <a:spLocks/>
        </xdr:cNvSpPr>
      </xdr:nvSpPr>
      <xdr:spPr>
        <a:xfrm flipV="1">
          <a:off x="3476625" y="89058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95250</xdr:rowOff>
    </xdr:from>
    <xdr:to>
      <xdr:col>3</xdr:col>
      <xdr:colOff>66675</xdr:colOff>
      <xdr:row>55</xdr:row>
      <xdr:rowOff>28575</xdr:rowOff>
    </xdr:to>
    <xdr:sp>
      <xdr:nvSpPr>
        <xdr:cNvPr id="61" name="Line 76"/>
        <xdr:cNvSpPr>
          <a:spLocks/>
        </xdr:cNvSpPr>
      </xdr:nvSpPr>
      <xdr:spPr>
        <a:xfrm>
          <a:off x="3609975" y="890587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52</xdr:row>
      <xdr:rowOff>114300</xdr:rowOff>
    </xdr:from>
    <xdr:to>
      <xdr:col>4</xdr:col>
      <xdr:colOff>133350</xdr:colOff>
      <xdr:row>55</xdr:row>
      <xdr:rowOff>28575</xdr:rowOff>
    </xdr:to>
    <xdr:sp>
      <xdr:nvSpPr>
        <xdr:cNvPr id="62" name="Line 77"/>
        <xdr:cNvSpPr>
          <a:spLocks/>
        </xdr:cNvSpPr>
      </xdr:nvSpPr>
      <xdr:spPr>
        <a:xfrm flipV="1">
          <a:off x="3629025" y="8601075"/>
          <a:ext cx="295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54</xdr:row>
      <xdr:rowOff>28575</xdr:rowOff>
    </xdr:from>
    <xdr:to>
      <xdr:col>4</xdr:col>
      <xdr:colOff>114300</xdr:colOff>
      <xdr:row>60</xdr:row>
      <xdr:rowOff>142875</xdr:rowOff>
    </xdr:to>
    <xdr:sp>
      <xdr:nvSpPr>
        <xdr:cNvPr id="63" name="Line 78"/>
        <xdr:cNvSpPr>
          <a:spLocks/>
        </xdr:cNvSpPr>
      </xdr:nvSpPr>
      <xdr:spPr>
        <a:xfrm flipV="1">
          <a:off x="3905250" y="8839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52</xdr:row>
      <xdr:rowOff>123825</xdr:rowOff>
    </xdr:from>
    <xdr:to>
      <xdr:col>6</xdr:col>
      <xdr:colOff>428625</xdr:colOff>
      <xdr:row>53</xdr:row>
      <xdr:rowOff>114300</xdr:rowOff>
    </xdr:to>
    <xdr:sp>
      <xdr:nvSpPr>
        <xdr:cNvPr id="64" name="Text Box 79"/>
        <xdr:cNvSpPr txBox="1">
          <a:spLocks noChangeArrowheads="1"/>
        </xdr:cNvSpPr>
      </xdr:nvSpPr>
      <xdr:spPr>
        <a:xfrm>
          <a:off x="4429125" y="8610600"/>
          <a:ext cx="600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P2+jQ2</a:t>
          </a:r>
        </a:p>
      </xdr:txBody>
    </xdr:sp>
    <xdr:clientData/>
  </xdr:twoCellAnchor>
  <xdr:twoCellAnchor>
    <xdr:from>
      <xdr:col>1</xdr:col>
      <xdr:colOff>514350</xdr:colOff>
      <xdr:row>54</xdr:row>
      <xdr:rowOff>28575</xdr:rowOff>
    </xdr:from>
    <xdr:to>
      <xdr:col>1</xdr:col>
      <xdr:colOff>514350</xdr:colOff>
      <xdr:row>55</xdr:row>
      <xdr:rowOff>114300</xdr:rowOff>
    </xdr:to>
    <xdr:sp>
      <xdr:nvSpPr>
        <xdr:cNvPr id="65" name="Line 80"/>
        <xdr:cNvSpPr>
          <a:spLocks/>
        </xdr:cNvSpPr>
      </xdr:nvSpPr>
      <xdr:spPr>
        <a:xfrm flipV="1">
          <a:off x="2200275" y="8839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54</xdr:row>
      <xdr:rowOff>0</xdr:rowOff>
    </xdr:from>
    <xdr:to>
      <xdr:col>1</xdr:col>
      <xdr:colOff>466725</xdr:colOff>
      <xdr:row>54</xdr:row>
      <xdr:rowOff>152400</xdr:rowOff>
    </xdr:to>
    <xdr:sp>
      <xdr:nvSpPr>
        <xdr:cNvPr id="66" name="Text Box 81"/>
        <xdr:cNvSpPr txBox="1">
          <a:spLocks noChangeArrowheads="1"/>
        </xdr:cNvSpPr>
      </xdr:nvSpPr>
      <xdr:spPr>
        <a:xfrm>
          <a:off x="2009775" y="88106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600075</xdr:colOff>
      <xdr:row>56</xdr:row>
      <xdr:rowOff>142875</xdr:rowOff>
    </xdr:from>
    <xdr:to>
      <xdr:col>6</xdr:col>
      <xdr:colOff>76200</xdr:colOff>
      <xdr:row>57</xdr:row>
      <xdr:rowOff>133350</xdr:rowOff>
    </xdr:to>
    <xdr:sp>
      <xdr:nvSpPr>
        <xdr:cNvPr id="67" name="Text Box 82"/>
        <xdr:cNvSpPr txBox="1">
          <a:spLocks noChangeArrowheads="1"/>
        </xdr:cNvSpPr>
      </xdr:nvSpPr>
      <xdr:spPr>
        <a:xfrm>
          <a:off x="4391025" y="927735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Z2</a:t>
          </a:r>
        </a:p>
      </xdr:txBody>
    </xdr:sp>
    <xdr:clientData/>
  </xdr:twoCellAnchor>
  <xdr:twoCellAnchor>
    <xdr:from>
      <xdr:col>2</xdr:col>
      <xdr:colOff>228600</xdr:colOff>
      <xdr:row>57</xdr:row>
      <xdr:rowOff>9525</xdr:rowOff>
    </xdr:from>
    <xdr:to>
      <xdr:col>2</xdr:col>
      <xdr:colOff>428625</xdr:colOff>
      <xdr:row>58</xdr:row>
      <xdr:rowOff>0</xdr:rowOff>
    </xdr:to>
    <xdr:sp>
      <xdr:nvSpPr>
        <xdr:cNvPr id="68" name="Text Box 83"/>
        <xdr:cNvSpPr txBox="1">
          <a:spLocks noChangeArrowheads="1"/>
        </xdr:cNvSpPr>
      </xdr:nvSpPr>
      <xdr:spPr>
        <a:xfrm>
          <a:off x="3162300" y="93059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Z1</a:t>
          </a:r>
        </a:p>
      </xdr:txBody>
    </xdr:sp>
    <xdr:clientData/>
  </xdr:twoCellAnchor>
  <xdr:twoCellAnchor>
    <xdr:from>
      <xdr:col>1</xdr:col>
      <xdr:colOff>200025</xdr:colOff>
      <xdr:row>57</xdr:row>
      <xdr:rowOff>9525</xdr:rowOff>
    </xdr:from>
    <xdr:to>
      <xdr:col>1</xdr:col>
      <xdr:colOff>361950</xdr:colOff>
      <xdr:row>58</xdr:row>
      <xdr:rowOff>0</xdr:rowOff>
    </xdr:to>
    <xdr:sp>
      <xdr:nvSpPr>
        <xdr:cNvPr id="69" name="Text Box 84"/>
        <xdr:cNvSpPr txBox="1">
          <a:spLocks noChangeArrowheads="1"/>
        </xdr:cNvSpPr>
      </xdr:nvSpPr>
      <xdr:spPr>
        <a:xfrm>
          <a:off x="1885950" y="9305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485775</xdr:colOff>
      <xdr:row>55</xdr:row>
      <xdr:rowOff>152400</xdr:rowOff>
    </xdr:from>
    <xdr:to>
      <xdr:col>4</xdr:col>
      <xdr:colOff>571500</xdr:colOff>
      <xdr:row>58</xdr:row>
      <xdr:rowOff>152400</xdr:rowOff>
    </xdr:to>
    <xdr:sp>
      <xdr:nvSpPr>
        <xdr:cNvPr id="70" name="Rectangle 85"/>
        <xdr:cNvSpPr>
          <a:spLocks/>
        </xdr:cNvSpPr>
      </xdr:nvSpPr>
      <xdr:spPr>
        <a:xfrm>
          <a:off x="4276725" y="912495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53</xdr:row>
      <xdr:rowOff>95250</xdr:rowOff>
    </xdr:from>
    <xdr:to>
      <xdr:col>4</xdr:col>
      <xdr:colOff>523875</xdr:colOff>
      <xdr:row>55</xdr:row>
      <xdr:rowOff>152400</xdr:rowOff>
    </xdr:to>
    <xdr:sp>
      <xdr:nvSpPr>
        <xdr:cNvPr id="71" name="Line 86"/>
        <xdr:cNvSpPr>
          <a:spLocks/>
        </xdr:cNvSpPr>
      </xdr:nvSpPr>
      <xdr:spPr>
        <a:xfrm flipV="1">
          <a:off x="4314825" y="874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58</xdr:row>
      <xdr:rowOff>142875</xdr:rowOff>
    </xdr:from>
    <xdr:to>
      <xdr:col>4</xdr:col>
      <xdr:colOff>523875</xdr:colOff>
      <xdr:row>61</xdr:row>
      <xdr:rowOff>9525</xdr:rowOff>
    </xdr:to>
    <xdr:sp>
      <xdr:nvSpPr>
        <xdr:cNvPr id="72" name="Line 87"/>
        <xdr:cNvSpPr>
          <a:spLocks/>
        </xdr:cNvSpPr>
      </xdr:nvSpPr>
      <xdr:spPr>
        <a:xfrm flipV="1">
          <a:off x="4314825" y="9601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54</xdr:row>
      <xdr:rowOff>95250</xdr:rowOff>
    </xdr:from>
    <xdr:to>
      <xdr:col>5</xdr:col>
      <xdr:colOff>57150</xdr:colOff>
      <xdr:row>55</xdr:row>
      <xdr:rowOff>123825</xdr:rowOff>
    </xdr:to>
    <xdr:sp>
      <xdr:nvSpPr>
        <xdr:cNvPr id="73" name="Line 88"/>
        <xdr:cNvSpPr>
          <a:spLocks/>
        </xdr:cNvSpPr>
      </xdr:nvSpPr>
      <xdr:spPr>
        <a:xfrm flipV="1">
          <a:off x="4352925" y="890587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95250</xdr:rowOff>
    </xdr:from>
    <xdr:to>
      <xdr:col>5</xdr:col>
      <xdr:colOff>76200</xdr:colOff>
      <xdr:row>55</xdr:row>
      <xdr:rowOff>28575</xdr:rowOff>
    </xdr:to>
    <xdr:sp>
      <xdr:nvSpPr>
        <xdr:cNvPr id="74" name="Line 89"/>
        <xdr:cNvSpPr>
          <a:spLocks/>
        </xdr:cNvSpPr>
      </xdr:nvSpPr>
      <xdr:spPr>
        <a:xfrm>
          <a:off x="4486275" y="890587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53</xdr:row>
      <xdr:rowOff>66675</xdr:rowOff>
    </xdr:from>
    <xdr:to>
      <xdr:col>6</xdr:col>
      <xdr:colOff>114300</xdr:colOff>
      <xdr:row>55</xdr:row>
      <xdr:rowOff>28575</xdr:rowOff>
    </xdr:to>
    <xdr:sp>
      <xdr:nvSpPr>
        <xdr:cNvPr id="75" name="Line 90"/>
        <xdr:cNvSpPr>
          <a:spLocks/>
        </xdr:cNvSpPr>
      </xdr:nvSpPr>
      <xdr:spPr>
        <a:xfrm flipV="1">
          <a:off x="4505325" y="87153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50</xdr:row>
      <xdr:rowOff>95250</xdr:rowOff>
    </xdr:from>
    <xdr:to>
      <xdr:col>1</xdr:col>
      <xdr:colOff>1209675</xdr:colOff>
      <xdr:row>52</xdr:row>
      <xdr:rowOff>66675</xdr:rowOff>
    </xdr:to>
    <xdr:sp>
      <xdr:nvSpPr>
        <xdr:cNvPr id="76" name="Text Box 93"/>
        <xdr:cNvSpPr txBox="1">
          <a:spLocks noChangeArrowheads="1"/>
        </xdr:cNvSpPr>
      </xdr:nvSpPr>
      <xdr:spPr>
        <a:xfrm>
          <a:off x="2257425" y="8258175"/>
          <a:ext cx="638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impedenza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linea</a:t>
          </a:r>
        </a:p>
      </xdr:txBody>
    </xdr:sp>
    <xdr:clientData/>
  </xdr:twoCellAnchor>
  <xdr:twoCellAnchor>
    <xdr:from>
      <xdr:col>2</xdr:col>
      <xdr:colOff>495300</xdr:colOff>
      <xdr:row>53</xdr:row>
      <xdr:rowOff>142875</xdr:rowOff>
    </xdr:from>
    <xdr:to>
      <xdr:col>2</xdr:col>
      <xdr:colOff>495300</xdr:colOff>
      <xdr:row>55</xdr:row>
      <xdr:rowOff>38100</xdr:rowOff>
    </xdr:to>
    <xdr:sp>
      <xdr:nvSpPr>
        <xdr:cNvPr id="77" name="Line 95"/>
        <xdr:cNvSpPr>
          <a:spLocks/>
        </xdr:cNvSpPr>
      </xdr:nvSpPr>
      <xdr:spPr>
        <a:xfrm>
          <a:off x="3429000" y="87915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54</xdr:row>
      <xdr:rowOff>76200</xdr:rowOff>
    </xdr:from>
    <xdr:to>
      <xdr:col>2</xdr:col>
      <xdr:colOff>438150</xdr:colOff>
      <xdr:row>55</xdr:row>
      <xdr:rowOff>66675</xdr:rowOff>
    </xdr:to>
    <xdr:sp>
      <xdr:nvSpPr>
        <xdr:cNvPr id="78" name="Text Box 96"/>
        <xdr:cNvSpPr txBox="1">
          <a:spLocks noChangeArrowheads="1"/>
        </xdr:cNvSpPr>
      </xdr:nvSpPr>
      <xdr:spPr>
        <a:xfrm>
          <a:off x="3228975" y="88868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i1</a:t>
          </a:r>
        </a:p>
      </xdr:txBody>
    </xdr:sp>
    <xdr:clientData/>
  </xdr:twoCellAnchor>
  <xdr:twoCellAnchor>
    <xdr:from>
      <xdr:col>4</xdr:col>
      <xdr:colOff>361950</xdr:colOff>
      <xdr:row>54</xdr:row>
      <xdr:rowOff>76200</xdr:rowOff>
    </xdr:from>
    <xdr:to>
      <xdr:col>4</xdr:col>
      <xdr:colOff>504825</xdr:colOff>
      <xdr:row>55</xdr:row>
      <xdr:rowOff>66675</xdr:rowOff>
    </xdr:to>
    <xdr:sp>
      <xdr:nvSpPr>
        <xdr:cNvPr id="79" name="Text Box 97"/>
        <xdr:cNvSpPr txBox="1">
          <a:spLocks noChangeArrowheads="1"/>
        </xdr:cNvSpPr>
      </xdr:nvSpPr>
      <xdr:spPr>
        <a:xfrm>
          <a:off x="4152900" y="88868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i2</a:t>
          </a:r>
        </a:p>
      </xdr:txBody>
    </xdr:sp>
    <xdr:clientData/>
  </xdr:twoCellAnchor>
  <xdr:twoCellAnchor>
    <xdr:from>
      <xdr:col>4</xdr:col>
      <xdr:colOff>523875</xdr:colOff>
      <xdr:row>53</xdr:row>
      <xdr:rowOff>142875</xdr:rowOff>
    </xdr:from>
    <xdr:to>
      <xdr:col>4</xdr:col>
      <xdr:colOff>523875</xdr:colOff>
      <xdr:row>55</xdr:row>
      <xdr:rowOff>38100</xdr:rowOff>
    </xdr:to>
    <xdr:sp>
      <xdr:nvSpPr>
        <xdr:cNvPr id="80" name="Line 98"/>
        <xdr:cNvSpPr>
          <a:spLocks/>
        </xdr:cNvSpPr>
      </xdr:nvSpPr>
      <xdr:spPr>
        <a:xfrm>
          <a:off x="4314825" y="87915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57</xdr:row>
      <xdr:rowOff>9525</xdr:rowOff>
    </xdr:from>
    <xdr:to>
      <xdr:col>4</xdr:col>
      <xdr:colOff>323850</xdr:colOff>
      <xdr:row>58</xdr:row>
      <xdr:rowOff>0</xdr:rowOff>
    </xdr:to>
    <xdr:sp>
      <xdr:nvSpPr>
        <xdr:cNvPr id="81" name="Text Box 68"/>
        <xdr:cNvSpPr txBox="1">
          <a:spLocks noChangeArrowheads="1"/>
        </xdr:cNvSpPr>
      </xdr:nvSpPr>
      <xdr:spPr>
        <a:xfrm>
          <a:off x="3771900" y="9305925"/>
          <a:ext cx="34290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11</xdr:col>
      <xdr:colOff>381000</xdr:colOff>
      <xdr:row>56</xdr:row>
      <xdr:rowOff>104775</xdr:rowOff>
    </xdr:from>
    <xdr:to>
      <xdr:col>11</xdr:col>
      <xdr:colOff>638175</xdr:colOff>
      <xdr:row>58</xdr:row>
      <xdr:rowOff>28575</xdr:rowOff>
    </xdr:to>
    <xdr:sp>
      <xdr:nvSpPr>
        <xdr:cNvPr id="82" name="Oval 99"/>
        <xdr:cNvSpPr>
          <a:spLocks/>
        </xdr:cNvSpPr>
      </xdr:nvSpPr>
      <xdr:spPr>
        <a:xfrm>
          <a:off x="6753225" y="9239250"/>
          <a:ext cx="2571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53</xdr:row>
      <xdr:rowOff>95250</xdr:rowOff>
    </xdr:from>
    <xdr:to>
      <xdr:col>11</xdr:col>
      <xdr:colOff>514350</xdr:colOff>
      <xdr:row>56</xdr:row>
      <xdr:rowOff>114300</xdr:rowOff>
    </xdr:to>
    <xdr:sp>
      <xdr:nvSpPr>
        <xdr:cNvPr id="83" name="Line 100"/>
        <xdr:cNvSpPr>
          <a:spLocks/>
        </xdr:cNvSpPr>
      </xdr:nvSpPr>
      <xdr:spPr>
        <a:xfrm flipV="1">
          <a:off x="6886575" y="87439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57</xdr:row>
      <xdr:rowOff>152400</xdr:rowOff>
    </xdr:from>
    <xdr:to>
      <xdr:col>11</xdr:col>
      <xdr:colOff>514350</xdr:colOff>
      <xdr:row>61</xdr:row>
      <xdr:rowOff>9525</xdr:rowOff>
    </xdr:to>
    <xdr:sp>
      <xdr:nvSpPr>
        <xdr:cNvPr id="84" name="Line 101"/>
        <xdr:cNvSpPr>
          <a:spLocks/>
        </xdr:cNvSpPr>
      </xdr:nvSpPr>
      <xdr:spPr>
        <a:xfrm flipV="1">
          <a:off x="6886575" y="9448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53</xdr:row>
      <xdr:rowOff>95250</xdr:rowOff>
    </xdr:from>
    <xdr:to>
      <xdr:col>12</xdr:col>
      <xdr:colOff>85725</xdr:colOff>
      <xdr:row>53</xdr:row>
      <xdr:rowOff>95250</xdr:rowOff>
    </xdr:to>
    <xdr:sp>
      <xdr:nvSpPr>
        <xdr:cNvPr id="85" name="Line 102"/>
        <xdr:cNvSpPr>
          <a:spLocks/>
        </xdr:cNvSpPr>
      </xdr:nvSpPr>
      <xdr:spPr>
        <a:xfrm>
          <a:off x="6886575" y="8743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61</xdr:row>
      <xdr:rowOff>9525</xdr:rowOff>
    </xdr:from>
    <xdr:to>
      <xdr:col>12</xdr:col>
      <xdr:colOff>495300</xdr:colOff>
      <xdr:row>61</xdr:row>
      <xdr:rowOff>9525</xdr:rowOff>
    </xdr:to>
    <xdr:sp>
      <xdr:nvSpPr>
        <xdr:cNvPr id="86" name="Line 103"/>
        <xdr:cNvSpPr>
          <a:spLocks/>
        </xdr:cNvSpPr>
      </xdr:nvSpPr>
      <xdr:spPr>
        <a:xfrm>
          <a:off x="6886575" y="99536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53</xdr:row>
      <xdr:rowOff>95250</xdr:rowOff>
    </xdr:from>
    <xdr:to>
      <xdr:col>12</xdr:col>
      <xdr:colOff>495300</xdr:colOff>
      <xdr:row>53</xdr:row>
      <xdr:rowOff>95250</xdr:rowOff>
    </xdr:to>
    <xdr:sp>
      <xdr:nvSpPr>
        <xdr:cNvPr id="87" name="Line 105"/>
        <xdr:cNvSpPr>
          <a:spLocks/>
        </xdr:cNvSpPr>
      </xdr:nvSpPr>
      <xdr:spPr>
        <a:xfrm>
          <a:off x="7505700" y="8743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55</xdr:row>
      <xdr:rowOff>152400</xdr:rowOff>
    </xdr:from>
    <xdr:to>
      <xdr:col>12</xdr:col>
      <xdr:colOff>542925</xdr:colOff>
      <xdr:row>58</xdr:row>
      <xdr:rowOff>152400</xdr:rowOff>
    </xdr:to>
    <xdr:sp>
      <xdr:nvSpPr>
        <xdr:cNvPr id="88" name="Rectangle 106"/>
        <xdr:cNvSpPr>
          <a:spLocks/>
        </xdr:cNvSpPr>
      </xdr:nvSpPr>
      <xdr:spPr>
        <a:xfrm>
          <a:off x="7877175" y="9124950"/>
          <a:ext cx="857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53</xdr:row>
      <xdr:rowOff>95250</xdr:rowOff>
    </xdr:from>
    <xdr:to>
      <xdr:col>12</xdr:col>
      <xdr:colOff>495300</xdr:colOff>
      <xdr:row>55</xdr:row>
      <xdr:rowOff>152400</xdr:rowOff>
    </xdr:to>
    <xdr:sp>
      <xdr:nvSpPr>
        <xdr:cNvPr id="89" name="Line 107"/>
        <xdr:cNvSpPr>
          <a:spLocks/>
        </xdr:cNvSpPr>
      </xdr:nvSpPr>
      <xdr:spPr>
        <a:xfrm flipV="1">
          <a:off x="7915275" y="8743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58</xdr:row>
      <xdr:rowOff>142875</xdr:rowOff>
    </xdr:from>
    <xdr:to>
      <xdr:col>12</xdr:col>
      <xdr:colOff>495300</xdr:colOff>
      <xdr:row>61</xdr:row>
      <xdr:rowOff>9525</xdr:rowOff>
    </xdr:to>
    <xdr:sp>
      <xdr:nvSpPr>
        <xdr:cNvPr id="90" name="Line 108"/>
        <xdr:cNvSpPr>
          <a:spLocks/>
        </xdr:cNvSpPr>
      </xdr:nvSpPr>
      <xdr:spPr>
        <a:xfrm flipV="1">
          <a:off x="7915275" y="96012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53</xdr:row>
      <xdr:rowOff>57150</xdr:rowOff>
    </xdr:from>
    <xdr:to>
      <xdr:col>11</xdr:col>
      <xdr:colOff>742950</xdr:colOff>
      <xdr:row>53</xdr:row>
      <xdr:rowOff>142875</xdr:rowOff>
    </xdr:to>
    <xdr:sp>
      <xdr:nvSpPr>
        <xdr:cNvPr id="91" name="Oval 109"/>
        <xdr:cNvSpPr>
          <a:spLocks/>
        </xdr:cNvSpPr>
      </xdr:nvSpPr>
      <xdr:spPr>
        <a:xfrm>
          <a:off x="7019925" y="87058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53</xdr:row>
      <xdr:rowOff>57150</xdr:rowOff>
    </xdr:from>
    <xdr:to>
      <xdr:col>12</xdr:col>
      <xdr:colOff>419100</xdr:colOff>
      <xdr:row>53</xdr:row>
      <xdr:rowOff>142875</xdr:rowOff>
    </xdr:to>
    <xdr:sp>
      <xdr:nvSpPr>
        <xdr:cNvPr id="92" name="Oval 110"/>
        <xdr:cNvSpPr>
          <a:spLocks/>
        </xdr:cNvSpPr>
      </xdr:nvSpPr>
      <xdr:spPr>
        <a:xfrm>
          <a:off x="7753350" y="8705850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647700</xdr:colOff>
      <xdr:row>60</xdr:row>
      <xdr:rowOff>133350</xdr:rowOff>
    </xdr:from>
    <xdr:to>
      <xdr:col>11</xdr:col>
      <xdr:colOff>742950</xdr:colOff>
      <xdr:row>61</xdr:row>
      <xdr:rowOff>57150</xdr:rowOff>
    </xdr:to>
    <xdr:sp>
      <xdr:nvSpPr>
        <xdr:cNvPr id="93" name="Oval 111"/>
        <xdr:cNvSpPr>
          <a:spLocks/>
        </xdr:cNvSpPr>
      </xdr:nvSpPr>
      <xdr:spPr>
        <a:xfrm>
          <a:off x="7019925" y="9915525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60</xdr:row>
      <xdr:rowOff>133350</xdr:rowOff>
    </xdr:from>
    <xdr:to>
      <xdr:col>12</xdr:col>
      <xdr:colOff>419100</xdr:colOff>
      <xdr:row>61</xdr:row>
      <xdr:rowOff>57150</xdr:rowOff>
    </xdr:to>
    <xdr:sp>
      <xdr:nvSpPr>
        <xdr:cNvPr id="94" name="Oval 112"/>
        <xdr:cNvSpPr>
          <a:spLocks/>
        </xdr:cNvSpPr>
      </xdr:nvSpPr>
      <xdr:spPr>
        <a:xfrm>
          <a:off x="7753350" y="9915525"/>
          <a:ext cx="857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52</xdr:row>
      <xdr:rowOff>85725</xdr:rowOff>
    </xdr:from>
    <xdr:to>
      <xdr:col>11</xdr:col>
      <xdr:colOff>885825</xdr:colOff>
      <xdr:row>53</xdr:row>
      <xdr:rowOff>76200</xdr:rowOff>
    </xdr:to>
    <xdr:sp>
      <xdr:nvSpPr>
        <xdr:cNvPr id="95" name="Text Box 113"/>
        <xdr:cNvSpPr txBox="1">
          <a:spLocks noChangeArrowheads="1"/>
        </xdr:cNvSpPr>
      </xdr:nvSpPr>
      <xdr:spPr>
        <a:xfrm>
          <a:off x="6981825" y="85725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609600</xdr:colOff>
      <xdr:row>61</xdr:row>
      <xdr:rowOff>76200</xdr:rowOff>
    </xdr:from>
    <xdr:to>
      <xdr:col>11</xdr:col>
      <xdr:colOff>885825</xdr:colOff>
      <xdr:row>62</xdr:row>
      <xdr:rowOff>66675</xdr:rowOff>
    </xdr:to>
    <xdr:sp>
      <xdr:nvSpPr>
        <xdr:cNvPr id="96" name="Text Box 114"/>
        <xdr:cNvSpPr txBox="1">
          <a:spLocks noChangeArrowheads="1"/>
        </xdr:cNvSpPr>
      </xdr:nvSpPr>
      <xdr:spPr>
        <a:xfrm>
          <a:off x="6981825" y="100203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12</xdr:col>
      <xdr:colOff>323850</xdr:colOff>
      <xdr:row>52</xdr:row>
      <xdr:rowOff>85725</xdr:rowOff>
    </xdr:from>
    <xdr:to>
      <xdr:col>12</xdr:col>
      <xdr:colOff>609600</xdr:colOff>
      <xdr:row>53</xdr:row>
      <xdr:rowOff>76200</xdr:rowOff>
    </xdr:to>
    <xdr:sp>
      <xdr:nvSpPr>
        <xdr:cNvPr id="97" name="Text Box 115"/>
        <xdr:cNvSpPr txBox="1">
          <a:spLocks noChangeArrowheads="1"/>
        </xdr:cNvSpPr>
      </xdr:nvSpPr>
      <xdr:spPr>
        <a:xfrm>
          <a:off x="7743825" y="85725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12</xdr:col>
      <xdr:colOff>323850</xdr:colOff>
      <xdr:row>61</xdr:row>
      <xdr:rowOff>76200</xdr:rowOff>
    </xdr:from>
    <xdr:to>
      <xdr:col>12</xdr:col>
      <xdr:colOff>609600</xdr:colOff>
      <xdr:row>62</xdr:row>
      <xdr:rowOff>66675</xdr:rowOff>
    </xdr:to>
    <xdr:sp>
      <xdr:nvSpPr>
        <xdr:cNvPr id="98" name="Text Box 116"/>
        <xdr:cNvSpPr txBox="1">
          <a:spLocks noChangeArrowheads="1"/>
        </xdr:cNvSpPr>
      </xdr:nvSpPr>
      <xdr:spPr>
        <a:xfrm>
          <a:off x="7743825" y="100203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742950</xdr:colOff>
      <xdr:row>54</xdr:row>
      <xdr:rowOff>0</xdr:rowOff>
    </xdr:from>
    <xdr:to>
      <xdr:col>11</xdr:col>
      <xdr:colOff>742950</xdr:colOff>
      <xdr:row>60</xdr:row>
      <xdr:rowOff>114300</xdr:rowOff>
    </xdr:to>
    <xdr:sp>
      <xdr:nvSpPr>
        <xdr:cNvPr id="99" name="Line 117"/>
        <xdr:cNvSpPr>
          <a:spLocks/>
        </xdr:cNvSpPr>
      </xdr:nvSpPr>
      <xdr:spPr>
        <a:xfrm flipV="1">
          <a:off x="7115175" y="88106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762000</xdr:colOff>
      <xdr:row>57</xdr:row>
      <xdr:rowOff>9525</xdr:rowOff>
    </xdr:from>
    <xdr:to>
      <xdr:col>11</xdr:col>
      <xdr:colOff>1047750</xdr:colOff>
      <xdr:row>58</xdr:row>
      <xdr:rowOff>0</xdr:rowOff>
    </xdr:to>
    <xdr:sp>
      <xdr:nvSpPr>
        <xdr:cNvPr id="100" name="Text Box 118"/>
        <xdr:cNvSpPr txBox="1">
          <a:spLocks noChangeArrowheads="1"/>
        </xdr:cNvSpPr>
      </xdr:nvSpPr>
      <xdr:spPr>
        <a:xfrm>
          <a:off x="7134225" y="9305925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14</xdr:col>
      <xdr:colOff>9525</xdr:colOff>
      <xdr:row>57</xdr:row>
      <xdr:rowOff>9525</xdr:rowOff>
    </xdr:from>
    <xdr:to>
      <xdr:col>14</xdr:col>
      <xdr:colOff>352425</xdr:colOff>
      <xdr:row>58</xdr:row>
      <xdr:rowOff>0</xdr:rowOff>
    </xdr:to>
    <xdr:sp>
      <xdr:nvSpPr>
        <xdr:cNvPr id="101" name="Text Box 119"/>
        <xdr:cNvSpPr txBox="1">
          <a:spLocks noChangeArrowheads="1"/>
        </xdr:cNvSpPr>
      </xdr:nvSpPr>
      <xdr:spPr>
        <a:xfrm>
          <a:off x="8267700" y="930592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Vab</a:t>
          </a:r>
        </a:p>
      </xdr:txBody>
    </xdr:sp>
    <xdr:clientData/>
  </xdr:twoCellAnchor>
  <xdr:twoCellAnchor>
    <xdr:from>
      <xdr:col>11</xdr:col>
      <xdr:colOff>485775</xdr:colOff>
      <xdr:row>56</xdr:row>
      <xdr:rowOff>104775</xdr:rowOff>
    </xdr:from>
    <xdr:to>
      <xdr:col>11</xdr:col>
      <xdr:colOff>533400</xdr:colOff>
      <xdr:row>58</xdr:row>
      <xdr:rowOff>28575</xdr:rowOff>
    </xdr:to>
    <xdr:sp>
      <xdr:nvSpPr>
        <xdr:cNvPr id="102" name="Rectangle 120"/>
        <xdr:cNvSpPr>
          <a:spLocks/>
        </xdr:cNvSpPr>
      </xdr:nvSpPr>
      <xdr:spPr>
        <a:xfrm>
          <a:off x="6858000" y="9239250"/>
          <a:ext cx="47625" cy="2476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55</xdr:row>
      <xdr:rowOff>104775</xdr:rowOff>
    </xdr:from>
    <xdr:to>
      <xdr:col>11</xdr:col>
      <xdr:colOff>619125</xdr:colOff>
      <xdr:row>56</xdr:row>
      <xdr:rowOff>95250</xdr:rowOff>
    </xdr:to>
    <xdr:sp>
      <xdr:nvSpPr>
        <xdr:cNvPr id="103" name="Text Box 121"/>
        <xdr:cNvSpPr txBox="1">
          <a:spLocks noChangeArrowheads="1"/>
        </xdr:cNvSpPr>
      </xdr:nvSpPr>
      <xdr:spPr>
        <a:xfrm>
          <a:off x="6715125" y="9077325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12</xdr:col>
      <xdr:colOff>542925</xdr:colOff>
      <xdr:row>54</xdr:row>
      <xdr:rowOff>95250</xdr:rowOff>
    </xdr:from>
    <xdr:to>
      <xdr:col>13</xdr:col>
      <xdr:colOff>47625</xdr:colOff>
      <xdr:row>55</xdr:row>
      <xdr:rowOff>123825</xdr:rowOff>
    </xdr:to>
    <xdr:sp>
      <xdr:nvSpPr>
        <xdr:cNvPr id="104" name="Line 126"/>
        <xdr:cNvSpPr>
          <a:spLocks/>
        </xdr:cNvSpPr>
      </xdr:nvSpPr>
      <xdr:spPr>
        <a:xfrm flipV="1">
          <a:off x="7962900" y="8905875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54</xdr:row>
      <xdr:rowOff>95250</xdr:rowOff>
    </xdr:from>
    <xdr:to>
      <xdr:col>13</xdr:col>
      <xdr:colOff>66675</xdr:colOff>
      <xdr:row>55</xdr:row>
      <xdr:rowOff>28575</xdr:rowOff>
    </xdr:to>
    <xdr:sp>
      <xdr:nvSpPr>
        <xdr:cNvPr id="105" name="Line 127"/>
        <xdr:cNvSpPr>
          <a:spLocks/>
        </xdr:cNvSpPr>
      </xdr:nvSpPr>
      <xdr:spPr>
        <a:xfrm>
          <a:off x="8077200" y="8905875"/>
          <a:ext cx="19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53</xdr:row>
      <xdr:rowOff>66675</xdr:rowOff>
    </xdr:from>
    <xdr:to>
      <xdr:col>14</xdr:col>
      <xdr:colOff>47625</xdr:colOff>
      <xdr:row>55</xdr:row>
      <xdr:rowOff>28575</xdr:rowOff>
    </xdr:to>
    <xdr:sp>
      <xdr:nvSpPr>
        <xdr:cNvPr id="106" name="Line 128"/>
        <xdr:cNvSpPr>
          <a:spLocks/>
        </xdr:cNvSpPr>
      </xdr:nvSpPr>
      <xdr:spPr>
        <a:xfrm flipV="1">
          <a:off x="8096250" y="871537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333375</xdr:colOff>
      <xdr:row>54</xdr:row>
      <xdr:rowOff>28575</xdr:rowOff>
    </xdr:from>
    <xdr:to>
      <xdr:col>14</xdr:col>
      <xdr:colOff>333375</xdr:colOff>
      <xdr:row>60</xdr:row>
      <xdr:rowOff>142875</xdr:rowOff>
    </xdr:to>
    <xdr:sp>
      <xdr:nvSpPr>
        <xdr:cNvPr id="107" name="Line 129"/>
        <xdr:cNvSpPr>
          <a:spLocks/>
        </xdr:cNvSpPr>
      </xdr:nvSpPr>
      <xdr:spPr>
        <a:xfrm flipV="1">
          <a:off x="8591550" y="88392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52</xdr:row>
      <xdr:rowOff>57150</xdr:rowOff>
    </xdr:from>
    <xdr:to>
      <xdr:col>14</xdr:col>
      <xdr:colOff>609600</xdr:colOff>
      <xdr:row>53</xdr:row>
      <xdr:rowOff>47625</xdr:rowOff>
    </xdr:to>
    <xdr:sp>
      <xdr:nvSpPr>
        <xdr:cNvPr id="108" name="Text Box 130"/>
        <xdr:cNvSpPr txBox="1">
          <a:spLocks noChangeArrowheads="1"/>
        </xdr:cNvSpPr>
      </xdr:nvSpPr>
      <xdr:spPr>
        <a:xfrm>
          <a:off x="8286750" y="854392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Pp+jQp</a:t>
          </a:r>
        </a:p>
      </xdr:txBody>
    </xdr:sp>
    <xdr:clientData/>
  </xdr:twoCellAnchor>
  <xdr:twoCellAnchor>
    <xdr:from>
      <xdr:col>11</xdr:col>
      <xdr:colOff>514350</xdr:colOff>
      <xdr:row>54</xdr:row>
      <xdr:rowOff>28575</xdr:rowOff>
    </xdr:from>
    <xdr:to>
      <xdr:col>11</xdr:col>
      <xdr:colOff>514350</xdr:colOff>
      <xdr:row>55</xdr:row>
      <xdr:rowOff>114300</xdr:rowOff>
    </xdr:to>
    <xdr:sp>
      <xdr:nvSpPr>
        <xdr:cNvPr id="109" name="Line 131"/>
        <xdr:cNvSpPr>
          <a:spLocks/>
        </xdr:cNvSpPr>
      </xdr:nvSpPr>
      <xdr:spPr>
        <a:xfrm flipV="1">
          <a:off x="6886575" y="88392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54</xdr:row>
      <xdr:rowOff>0</xdr:rowOff>
    </xdr:from>
    <xdr:to>
      <xdr:col>11</xdr:col>
      <xdr:colOff>466725</xdr:colOff>
      <xdr:row>54</xdr:row>
      <xdr:rowOff>152400</xdr:rowOff>
    </xdr:to>
    <xdr:sp>
      <xdr:nvSpPr>
        <xdr:cNvPr id="110" name="Text Box 132"/>
        <xdr:cNvSpPr txBox="1">
          <a:spLocks noChangeArrowheads="1"/>
        </xdr:cNvSpPr>
      </xdr:nvSpPr>
      <xdr:spPr>
        <a:xfrm>
          <a:off x="6696075" y="8810625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12</xdr:col>
      <xdr:colOff>228600</xdr:colOff>
      <xdr:row>57</xdr:row>
      <xdr:rowOff>9525</xdr:rowOff>
    </xdr:from>
    <xdr:to>
      <xdr:col>12</xdr:col>
      <xdr:colOff>428625</xdr:colOff>
      <xdr:row>58</xdr:row>
      <xdr:rowOff>0</xdr:rowOff>
    </xdr:to>
    <xdr:sp>
      <xdr:nvSpPr>
        <xdr:cNvPr id="111" name="Text Box 134"/>
        <xdr:cNvSpPr txBox="1">
          <a:spLocks noChangeArrowheads="1"/>
        </xdr:cNvSpPr>
      </xdr:nvSpPr>
      <xdr:spPr>
        <a:xfrm>
          <a:off x="7648575" y="9305925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Zp</a:t>
          </a:r>
        </a:p>
      </xdr:txBody>
    </xdr:sp>
    <xdr:clientData/>
  </xdr:twoCellAnchor>
  <xdr:twoCellAnchor>
    <xdr:from>
      <xdr:col>11</xdr:col>
      <xdr:colOff>200025</xdr:colOff>
      <xdr:row>57</xdr:row>
      <xdr:rowOff>9525</xdr:rowOff>
    </xdr:from>
    <xdr:to>
      <xdr:col>11</xdr:col>
      <xdr:colOff>361950</xdr:colOff>
      <xdr:row>58</xdr:row>
      <xdr:rowOff>0</xdr:rowOff>
    </xdr:to>
    <xdr:sp>
      <xdr:nvSpPr>
        <xdr:cNvPr id="112" name="Text Box 135"/>
        <xdr:cNvSpPr txBox="1">
          <a:spLocks noChangeArrowheads="1"/>
        </xdr:cNvSpPr>
      </xdr:nvSpPr>
      <xdr:spPr>
        <a:xfrm>
          <a:off x="6572250" y="9305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="190" zoomScaleNormal="190" zoomScalePageLayoutView="0" workbookViewId="0" topLeftCell="B96">
      <selection activeCell="B110" sqref="B110"/>
    </sheetView>
  </sheetViews>
  <sheetFormatPr defaultColWidth="9.140625" defaultRowHeight="12.75"/>
  <cols>
    <col min="1" max="1" width="25.28125" style="0" customWidth="1"/>
    <col min="2" max="2" width="18.7109375" style="1" customWidth="1"/>
    <col min="3" max="3" width="9.421875" style="0" customWidth="1"/>
    <col min="4" max="4" width="3.421875" style="0" customWidth="1"/>
    <col min="5" max="5" width="9.57421875" style="0" customWidth="1"/>
    <col min="6" max="6" width="2.57421875" style="0" customWidth="1"/>
    <col min="7" max="7" width="9.8515625" style="0" bestFit="1" customWidth="1"/>
    <col min="8" max="8" width="2.421875" style="0" customWidth="1"/>
    <col min="9" max="9" width="7.421875" style="0" customWidth="1"/>
    <col min="10" max="10" width="2.421875" style="0" customWidth="1"/>
    <col min="11" max="11" width="4.421875" style="0" customWidth="1"/>
    <col min="12" max="12" width="15.7109375" style="0" customWidth="1"/>
    <col min="14" max="14" width="3.421875" style="0" customWidth="1"/>
  </cols>
  <sheetData>
    <row r="1" spans="1:11" ht="12.75">
      <c r="A1" s="16"/>
      <c r="B1" s="17"/>
      <c r="C1" s="16"/>
      <c r="D1" s="16"/>
      <c r="E1" s="16"/>
      <c r="F1" s="13"/>
      <c r="G1" s="13"/>
      <c r="H1" s="18" t="s">
        <v>9</v>
      </c>
      <c r="I1" s="10"/>
      <c r="J1" s="10"/>
      <c r="K1" s="11"/>
    </row>
    <row r="2" spans="1:11" ht="12.75">
      <c r="A2" s="16"/>
      <c r="B2" s="19" t="s">
        <v>6</v>
      </c>
      <c r="C2" s="16"/>
      <c r="D2" s="16"/>
      <c r="E2" s="16"/>
      <c r="F2" s="13"/>
      <c r="G2" s="13"/>
      <c r="H2" s="12"/>
      <c r="I2" s="13"/>
      <c r="J2" s="13"/>
      <c r="K2" s="20"/>
    </row>
    <row r="3" spans="1:11" ht="12.75">
      <c r="A3" s="16"/>
      <c r="B3" s="19"/>
      <c r="C3" s="16"/>
      <c r="D3" s="16"/>
      <c r="E3" s="16"/>
      <c r="F3" s="13"/>
      <c r="G3" s="13"/>
      <c r="H3" s="12"/>
      <c r="I3" s="13"/>
      <c r="J3" s="13"/>
      <c r="K3" s="20"/>
    </row>
    <row r="4" spans="1:11" ht="12.75">
      <c r="A4" s="21" t="s">
        <v>7</v>
      </c>
      <c r="B4" s="22" t="s">
        <v>91</v>
      </c>
      <c r="C4" s="16"/>
      <c r="D4" s="16"/>
      <c r="E4" s="16"/>
      <c r="F4" s="13"/>
      <c r="G4" s="13"/>
      <c r="H4" s="12"/>
      <c r="I4" s="13"/>
      <c r="J4" s="13"/>
      <c r="K4" s="20"/>
    </row>
    <row r="5" spans="1:11" ht="12.75">
      <c r="A5" s="21" t="s">
        <v>8</v>
      </c>
      <c r="B5" s="22" t="s">
        <v>51</v>
      </c>
      <c r="C5" s="16"/>
      <c r="D5" s="16"/>
      <c r="E5" s="16"/>
      <c r="F5" s="13"/>
      <c r="G5" s="13"/>
      <c r="H5" s="12"/>
      <c r="I5" s="13"/>
      <c r="J5" s="13"/>
      <c r="K5" s="20"/>
    </row>
    <row r="6" spans="1:11" ht="12.75">
      <c r="A6" s="16"/>
      <c r="B6" s="17"/>
      <c r="C6" s="16"/>
      <c r="D6" s="16"/>
      <c r="E6" s="16"/>
      <c r="F6" s="13"/>
      <c r="G6" s="13"/>
      <c r="H6" s="14"/>
      <c r="I6" s="15"/>
      <c r="J6" s="15"/>
      <c r="K6" s="23"/>
    </row>
    <row r="7" spans="1:11" ht="12.7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11" ht="15">
      <c r="A8" s="137" t="s">
        <v>90</v>
      </c>
      <c r="B8" s="137"/>
      <c r="C8" s="137"/>
      <c r="D8" s="137"/>
      <c r="E8" s="137"/>
      <c r="F8" s="137"/>
      <c r="G8" s="137"/>
      <c r="H8" s="24"/>
      <c r="I8" s="24"/>
      <c r="J8" s="24"/>
      <c r="K8" s="24"/>
    </row>
    <row r="9" spans="1:12" ht="12.75">
      <c r="A9" s="24"/>
      <c r="B9" s="25"/>
      <c r="C9" s="24"/>
      <c r="D9" s="24"/>
      <c r="E9" s="24"/>
      <c r="F9" s="24"/>
      <c r="G9" s="24"/>
      <c r="H9" s="24"/>
      <c r="I9" s="24"/>
      <c r="J9" s="24"/>
      <c r="K9" s="24"/>
      <c r="L9" t="s">
        <v>47</v>
      </c>
    </row>
    <row r="10" spans="1:7" ht="12.75">
      <c r="A10" s="7"/>
      <c r="B10" s="8"/>
      <c r="C10" s="7"/>
      <c r="D10" s="7"/>
      <c r="E10" s="7"/>
      <c r="F10" s="7"/>
      <c r="G10" s="7"/>
    </row>
    <row r="11" spans="1:11" ht="12.75">
      <c r="A11" s="37" t="s">
        <v>0</v>
      </c>
      <c r="B11" s="38"/>
      <c r="C11" s="27"/>
      <c r="D11" s="27"/>
      <c r="E11" s="27"/>
      <c r="F11" s="27"/>
      <c r="G11" s="27"/>
      <c r="H11" s="27"/>
      <c r="I11" s="27"/>
      <c r="J11" s="27"/>
      <c r="K11" s="28"/>
    </row>
    <row r="12" spans="1:11" s="2" customFormat="1" ht="12.75">
      <c r="A12" s="39"/>
      <c r="B12" s="40" t="s">
        <v>15</v>
      </c>
      <c r="C12" s="41" t="s">
        <v>16</v>
      </c>
      <c r="D12" s="42" t="s">
        <v>11</v>
      </c>
      <c r="E12" s="43" t="s">
        <v>17</v>
      </c>
      <c r="F12" s="42" t="s">
        <v>14</v>
      </c>
      <c r="G12" s="41" t="s">
        <v>18</v>
      </c>
      <c r="H12" s="44" t="s">
        <v>13</v>
      </c>
      <c r="I12" s="45" t="s">
        <v>19</v>
      </c>
      <c r="J12" s="46"/>
      <c r="K12" s="47" t="s">
        <v>2</v>
      </c>
    </row>
    <row r="13" spans="1:11" ht="12.75">
      <c r="A13" s="29"/>
      <c r="B13" s="48" t="s">
        <v>10</v>
      </c>
      <c r="C13" s="49">
        <v>30</v>
      </c>
      <c r="D13" s="50" t="s">
        <v>11</v>
      </c>
      <c r="E13" s="49">
        <v>40</v>
      </c>
      <c r="F13" s="51" t="s">
        <v>14</v>
      </c>
      <c r="G13" s="52">
        <f>SQRT(C13^2+E13^2)</f>
        <v>50</v>
      </c>
      <c r="H13" s="44" t="s">
        <v>13</v>
      </c>
      <c r="I13" s="53">
        <f>DEGREES(ATAN(E13/C13))</f>
        <v>53.13010235415598</v>
      </c>
      <c r="J13" s="30" t="s">
        <v>20</v>
      </c>
      <c r="K13" s="47" t="s">
        <v>2</v>
      </c>
    </row>
    <row r="14" spans="1:11" ht="12.75">
      <c r="A14" s="29"/>
      <c r="B14" s="48" t="s">
        <v>12</v>
      </c>
      <c r="C14" s="49">
        <v>60</v>
      </c>
      <c r="D14" s="50" t="s">
        <v>11</v>
      </c>
      <c r="E14" s="49">
        <v>20</v>
      </c>
      <c r="F14" s="51" t="s">
        <v>14</v>
      </c>
      <c r="G14" s="52">
        <f>SQRT(C14^2+E14^2)</f>
        <v>63.245553203367585</v>
      </c>
      <c r="H14" s="44" t="s">
        <v>13</v>
      </c>
      <c r="I14" s="53">
        <f>DEGREES(ATAN(E14/C14))</f>
        <v>18.43494882292201</v>
      </c>
      <c r="J14" s="30" t="s">
        <v>20</v>
      </c>
      <c r="K14" s="47" t="s">
        <v>2</v>
      </c>
    </row>
    <row r="15" spans="1:11" ht="12.75">
      <c r="A15" s="34"/>
      <c r="B15" s="54" t="s">
        <v>1</v>
      </c>
      <c r="C15" s="35"/>
      <c r="D15" s="35"/>
      <c r="E15" s="35"/>
      <c r="F15" s="35"/>
      <c r="G15" s="55">
        <v>220</v>
      </c>
      <c r="H15" s="56" t="s">
        <v>13</v>
      </c>
      <c r="I15" s="57">
        <v>0</v>
      </c>
      <c r="J15" s="35" t="s">
        <v>20</v>
      </c>
      <c r="K15" s="58" t="s">
        <v>3</v>
      </c>
    </row>
    <row r="16" ht="12.75">
      <c r="A16" t="s">
        <v>49</v>
      </c>
    </row>
    <row r="17" spans="1:6" ht="12.75">
      <c r="A17" s="102" t="s">
        <v>4</v>
      </c>
      <c r="B17" s="103"/>
      <c r="C17" s="104"/>
      <c r="D17" s="104"/>
      <c r="E17" s="104"/>
      <c r="F17" s="105"/>
    </row>
    <row r="18" spans="1:6" ht="12.75">
      <c r="A18" s="106" t="s">
        <v>21</v>
      </c>
      <c r="B18" s="92" t="s">
        <v>24</v>
      </c>
      <c r="C18" s="107"/>
      <c r="D18" s="107"/>
      <c r="E18" s="107"/>
      <c r="F18" s="108"/>
    </row>
    <row r="19" spans="1:8" ht="12.75">
      <c r="A19" s="106" t="s">
        <v>22</v>
      </c>
      <c r="B19" s="92" t="s">
        <v>23</v>
      </c>
      <c r="C19" s="107"/>
      <c r="D19" s="107"/>
      <c r="E19" s="107"/>
      <c r="F19" s="108"/>
      <c r="H19" t="s">
        <v>48</v>
      </c>
    </row>
    <row r="20" spans="1:6" ht="12.75">
      <c r="A20" s="109" t="s">
        <v>25</v>
      </c>
      <c r="B20" s="110" t="s">
        <v>52</v>
      </c>
      <c r="C20" s="111"/>
      <c r="D20" s="111"/>
      <c r="E20" s="111"/>
      <c r="F20" s="112"/>
    </row>
    <row r="21" spans="1:2" ht="12.75">
      <c r="A21" s="3"/>
      <c r="B21" s="9"/>
    </row>
    <row r="22" spans="1:10" ht="12.75">
      <c r="A22" s="7"/>
      <c r="B22" s="26"/>
      <c r="C22" s="27"/>
      <c r="D22" s="27"/>
      <c r="E22" s="28"/>
      <c r="F22" s="7"/>
      <c r="G22" s="7"/>
      <c r="H22" s="7"/>
      <c r="I22" s="7"/>
      <c r="J22" s="7"/>
    </row>
    <row r="23" spans="1:10" ht="12.75">
      <c r="A23" s="7"/>
      <c r="B23" s="29"/>
      <c r="C23" s="30"/>
      <c r="D23" s="30"/>
      <c r="E23" s="31"/>
      <c r="F23" s="7"/>
      <c r="G23" s="7"/>
      <c r="H23" s="7"/>
      <c r="I23" s="7"/>
      <c r="J23" s="7"/>
    </row>
    <row r="24" spans="1:10" ht="12.75">
      <c r="A24" s="7"/>
      <c r="B24" s="29"/>
      <c r="C24" s="30"/>
      <c r="D24" s="30"/>
      <c r="E24" s="31"/>
      <c r="F24" s="7"/>
      <c r="G24" s="7"/>
      <c r="H24" s="7"/>
      <c r="I24" s="7"/>
      <c r="J24" s="7"/>
    </row>
    <row r="25" spans="1:10" ht="12.75">
      <c r="A25" s="7"/>
      <c r="B25" s="29"/>
      <c r="C25" s="32"/>
      <c r="D25" s="30"/>
      <c r="E25" s="31"/>
      <c r="F25" s="7"/>
      <c r="G25" s="7"/>
      <c r="H25" s="7"/>
      <c r="I25" s="7"/>
      <c r="J25" s="7"/>
    </row>
    <row r="26" spans="1:10" ht="12.75">
      <c r="A26" s="7"/>
      <c r="B26" s="29"/>
      <c r="C26" s="30"/>
      <c r="D26" s="30"/>
      <c r="E26" s="31"/>
      <c r="F26" s="7"/>
      <c r="G26" s="7"/>
      <c r="H26" s="7"/>
      <c r="I26" s="7"/>
      <c r="J26" s="7"/>
    </row>
    <row r="27" spans="1:10" ht="12.75">
      <c r="A27" s="7"/>
      <c r="B27" s="29"/>
      <c r="C27" s="30"/>
      <c r="D27" s="30"/>
      <c r="E27" s="31"/>
      <c r="F27" s="7"/>
      <c r="G27" s="7"/>
      <c r="H27" s="7"/>
      <c r="I27" s="7"/>
      <c r="J27" s="7"/>
    </row>
    <row r="28" spans="1:10" ht="12.75">
      <c r="A28" s="7"/>
      <c r="B28" s="29"/>
      <c r="C28" s="30"/>
      <c r="D28" s="30"/>
      <c r="E28" s="31"/>
      <c r="F28" s="7"/>
      <c r="G28" s="7"/>
      <c r="H28" s="7"/>
      <c r="I28" s="7"/>
      <c r="J28" s="7"/>
    </row>
    <row r="29" spans="1:10" ht="12.75">
      <c r="A29" s="7"/>
      <c r="B29" s="29"/>
      <c r="C29" s="30"/>
      <c r="D29" s="30"/>
      <c r="E29" s="31"/>
      <c r="F29" s="7"/>
      <c r="G29" s="7" t="s">
        <v>48</v>
      </c>
      <c r="H29" s="7"/>
      <c r="I29" s="7"/>
      <c r="J29" s="7"/>
    </row>
    <row r="30" spans="1:10" ht="12.75">
      <c r="A30" s="7"/>
      <c r="B30" s="33"/>
      <c r="C30" s="30"/>
      <c r="D30" s="32"/>
      <c r="E30" s="31"/>
      <c r="F30" s="7"/>
      <c r="G30" s="7"/>
      <c r="H30" s="7"/>
      <c r="I30" s="7"/>
      <c r="J30" s="7"/>
    </row>
    <row r="31" spans="1:10" ht="12.75">
      <c r="A31" s="7"/>
      <c r="B31" s="29"/>
      <c r="C31" s="30"/>
      <c r="D31" s="30"/>
      <c r="E31" s="31"/>
      <c r="F31" s="7"/>
      <c r="G31" s="7"/>
      <c r="H31" s="7"/>
      <c r="I31" s="7"/>
      <c r="J31" s="7"/>
    </row>
    <row r="32" spans="1:10" ht="12.75">
      <c r="A32" s="7"/>
      <c r="B32" s="29"/>
      <c r="C32" s="30"/>
      <c r="D32" s="30"/>
      <c r="E32" s="31"/>
      <c r="F32" s="7"/>
      <c r="G32" s="7"/>
      <c r="H32" s="7"/>
      <c r="I32" s="7"/>
      <c r="J32" s="7"/>
    </row>
    <row r="33" spans="1:10" ht="12.75">
      <c r="A33" s="7"/>
      <c r="B33" s="29"/>
      <c r="C33" s="30"/>
      <c r="D33" s="30"/>
      <c r="E33" s="31"/>
      <c r="F33" s="7"/>
      <c r="G33" s="7"/>
      <c r="H33" s="7"/>
      <c r="I33" s="7"/>
      <c r="J33" s="7"/>
    </row>
    <row r="34" spans="1:10" ht="12.75">
      <c r="A34" s="7"/>
      <c r="B34" s="29"/>
      <c r="C34" s="30"/>
      <c r="D34" s="30"/>
      <c r="E34" s="31"/>
      <c r="F34" s="7"/>
      <c r="G34" s="7"/>
      <c r="H34" s="7"/>
      <c r="I34" s="7"/>
      <c r="J34" s="7"/>
    </row>
    <row r="35" spans="1:10" ht="12.75">
      <c r="A35" s="7"/>
      <c r="B35" s="34"/>
      <c r="C35" s="35"/>
      <c r="D35" s="35"/>
      <c r="E35" s="36"/>
      <c r="F35" s="7"/>
      <c r="G35" s="7"/>
      <c r="H35" s="7"/>
      <c r="I35" s="7"/>
      <c r="J35" s="7"/>
    </row>
    <row r="37" spans="1:11" ht="12.75">
      <c r="A37" s="59" t="s">
        <v>5</v>
      </c>
      <c r="B37" s="60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87"/>
      <c r="B38" s="9"/>
      <c r="C38" s="6"/>
      <c r="D38" s="6"/>
      <c r="E38" s="6"/>
      <c r="F38" s="6"/>
      <c r="G38" s="61" t="s">
        <v>42</v>
      </c>
      <c r="H38" s="88"/>
      <c r="I38" s="62" t="s">
        <v>43</v>
      </c>
      <c r="J38" s="7"/>
      <c r="K38" s="7"/>
    </row>
    <row r="39" spans="1:11" ht="12.75">
      <c r="A39" s="63" t="s">
        <v>21</v>
      </c>
      <c r="B39" s="64" t="s">
        <v>26</v>
      </c>
      <c r="C39" s="65" t="s">
        <v>29</v>
      </c>
      <c r="D39" s="66" t="s">
        <v>11</v>
      </c>
      <c r="E39" s="65" t="s">
        <v>30</v>
      </c>
      <c r="F39" s="67" t="s">
        <v>14</v>
      </c>
      <c r="G39" s="68" t="s">
        <v>50</v>
      </c>
      <c r="H39" s="69" t="s">
        <v>13</v>
      </c>
      <c r="I39" s="70" t="s">
        <v>32</v>
      </c>
      <c r="J39" s="71"/>
      <c r="K39" s="72"/>
    </row>
    <row r="40" spans="1:11" ht="12.75">
      <c r="A40" s="73"/>
      <c r="B40" s="74" t="s">
        <v>31</v>
      </c>
      <c r="C40" s="134">
        <f>C13+C14</f>
        <v>90</v>
      </c>
      <c r="D40" s="75" t="s">
        <v>11</v>
      </c>
      <c r="E40" s="134">
        <f>E13+E14</f>
        <v>60</v>
      </c>
      <c r="F40" s="76" t="s">
        <v>14</v>
      </c>
      <c r="G40" s="77">
        <f>SQRT(C40^2+E40^2)</f>
        <v>108.16653826391968</v>
      </c>
      <c r="H40" s="78" t="s">
        <v>13</v>
      </c>
      <c r="I40" s="79">
        <f>DEGREES(ATAN(E40/C40))</f>
        <v>33.690067525979785</v>
      </c>
      <c r="J40" s="80" t="s">
        <v>20</v>
      </c>
      <c r="K40" s="81" t="s">
        <v>2</v>
      </c>
    </row>
    <row r="41" spans="1:11" ht="12.75">
      <c r="A41" s="7"/>
      <c r="B41" s="8"/>
      <c r="C41" s="3"/>
      <c r="D41" s="89"/>
      <c r="E41" s="6"/>
      <c r="F41" s="6"/>
      <c r="G41" s="6"/>
      <c r="H41" s="7"/>
      <c r="I41" s="7"/>
      <c r="J41" s="7"/>
      <c r="K41" s="7"/>
    </row>
    <row r="42" spans="1:11" ht="12.75">
      <c r="A42" s="7"/>
      <c r="B42" s="8"/>
      <c r="C42" s="3"/>
      <c r="D42" s="89"/>
      <c r="E42" s="6"/>
      <c r="F42" s="6"/>
      <c r="G42" s="61" t="s">
        <v>37</v>
      </c>
      <c r="H42" s="88"/>
      <c r="I42" s="82" t="s">
        <v>44</v>
      </c>
      <c r="J42" s="7"/>
      <c r="K42" s="7"/>
    </row>
    <row r="43" spans="1:11" ht="12.75">
      <c r="A43" s="63" t="s">
        <v>22</v>
      </c>
      <c r="B43" s="64" t="s">
        <v>27</v>
      </c>
      <c r="C43" s="70" t="s">
        <v>34</v>
      </c>
      <c r="D43" s="66" t="s">
        <v>11</v>
      </c>
      <c r="E43" s="70" t="s">
        <v>35</v>
      </c>
      <c r="F43" s="67" t="s">
        <v>14</v>
      </c>
      <c r="G43" s="83" t="s">
        <v>33</v>
      </c>
      <c r="H43" s="69" t="s">
        <v>13</v>
      </c>
      <c r="I43" s="84" t="s">
        <v>40</v>
      </c>
      <c r="J43" s="71" t="s">
        <v>20</v>
      </c>
      <c r="K43" s="72"/>
    </row>
    <row r="44" spans="1:11" ht="12.75">
      <c r="A44" s="73"/>
      <c r="B44" s="74" t="s">
        <v>36</v>
      </c>
      <c r="C44" s="85">
        <f>G44*COS(RADIANS(I44))</f>
        <v>999.9999999999999</v>
      </c>
      <c r="D44" s="75" t="s">
        <v>11</v>
      </c>
      <c r="E44" s="79">
        <f>G44*SIN(RADIANS(I44))</f>
        <v>2999.9999999999995</v>
      </c>
      <c r="F44" s="76" t="s">
        <v>14</v>
      </c>
      <c r="G44" s="135">
        <f>G13*G14</f>
        <v>3162.277660168379</v>
      </c>
      <c r="H44" s="78" t="s">
        <v>13</v>
      </c>
      <c r="I44" s="136">
        <f>I13+I14</f>
        <v>71.56505117707799</v>
      </c>
      <c r="J44" s="80" t="s">
        <v>20</v>
      </c>
      <c r="K44" s="81" t="s">
        <v>2</v>
      </c>
    </row>
    <row r="45" spans="1:11" ht="12.75">
      <c r="A45" s="7"/>
      <c r="B45" s="8"/>
      <c r="C45" s="9"/>
      <c r="D45" s="5"/>
      <c r="E45" s="6"/>
      <c r="F45" s="6"/>
      <c r="G45" s="6"/>
      <c r="H45" s="7"/>
      <c r="I45" s="7"/>
      <c r="J45" s="7"/>
      <c r="K45" s="7"/>
    </row>
    <row r="46" spans="1:11" ht="12.75">
      <c r="A46" s="7"/>
      <c r="B46" s="8"/>
      <c r="C46" s="9"/>
      <c r="D46" s="5"/>
      <c r="E46" s="6"/>
      <c r="F46" s="6"/>
      <c r="G46" s="61" t="s">
        <v>45</v>
      </c>
      <c r="H46" s="88"/>
      <c r="I46" s="82" t="s">
        <v>46</v>
      </c>
      <c r="J46" s="7"/>
      <c r="K46" s="7"/>
    </row>
    <row r="47" spans="1:11" ht="12.75">
      <c r="A47" s="63" t="s">
        <v>25</v>
      </c>
      <c r="B47" s="64" t="s">
        <v>28</v>
      </c>
      <c r="C47" s="70" t="s">
        <v>34</v>
      </c>
      <c r="D47" s="66" t="s">
        <v>11</v>
      </c>
      <c r="E47" s="70" t="s">
        <v>35</v>
      </c>
      <c r="F47" s="67" t="s">
        <v>14</v>
      </c>
      <c r="G47" s="83" t="s">
        <v>38</v>
      </c>
      <c r="H47" s="69" t="s">
        <v>13</v>
      </c>
      <c r="I47" s="84" t="s">
        <v>39</v>
      </c>
      <c r="J47" s="71" t="s">
        <v>20</v>
      </c>
      <c r="K47" s="72"/>
    </row>
    <row r="48" spans="1:11" ht="12.75">
      <c r="A48" s="86"/>
      <c r="B48" s="74" t="s">
        <v>41</v>
      </c>
      <c r="C48" s="85">
        <f>G48*COS(RADIANS(I48))</f>
        <v>23.076923076923073</v>
      </c>
      <c r="D48" s="75" t="s">
        <v>11</v>
      </c>
      <c r="E48" s="79">
        <f>G48*SIN(RADIANS(I48))</f>
        <v>17.94871794871795</v>
      </c>
      <c r="F48" s="76" t="s">
        <v>14</v>
      </c>
      <c r="G48" s="134">
        <f>G44/G40</f>
        <v>29.235267310234306</v>
      </c>
      <c r="H48" s="78" t="s">
        <v>13</v>
      </c>
      <c r="I48" s="136">
        <f>I44-I40</f>
        <v>37.874983651098205</v>
      </c>
      <c r="J48" s="80" t="s">
        <v>20</v>
      </c>
      <c r="K48" s="81" t="s">
        <v>2</v>
      </c>
    </row>
    <row r="49" spans="1:7" ht="15.75">
      <c r="A49" s="3"/>
      <c r="B49" s="4"/>
      <c r="C49" s="4"/>
      <c r="D49" s="5"/>
      <c r="E49" s="6"/>
      <c r="F49" s="6"/>
      <c r="G49" s="6"/>
    </row>
    <row r="50" spans="1:15" ht="12.75">
      <c r="A50" s="3"/>
      <c r="B50" s="93"/>
      <c r="C50" s="94"/>
      <c r="D50" s="94"/>
      <c r="E50" s="94"/>
      <c r="F50" s="94"/>
      <c r="G50" s="94"/>
      <c r="H50" s="95"/>
      <c r="L50" s="26"/>
      <c r="M50" s="27"/>
      <c r="N50" s="27"/>
      <c r="O50" s="28"/>
    </row>
    <row r="51" spans="2:15" ht="12.75">
      <c r="B51" s="96"/>
      <c r="C51" s="90"/>
      <c r="D51" s="90"/>
      <c r="E51" s="90"/>
      <c r="F51" s="90"/>
      <c r="G51" s="90"/>
      <c r="H51" s="97"/>
      <c r="L51" s="29" t="s">
        <v>89</v>
      </c>
      <c r="M51" s="30"/>
      <c r="N51" s="30"/>
      <c r="O51" s="31"/>
    </row>
    <row r="52" spans="2:15" ht="12.75">
      <c r="B52" s="96"/>
      <c r="C52" s="90"/>
      <c r="D52" s="90"/>
      <c r="E52" s="90"/>
      <c r="F52" s="90"/>
      <c r="G52" s="90"/>
      <c r="H52" s="97"/>
      <c r="L52" s="29"/>
      <c r="M52" s="30"/>
      <c r="N52" s="30"/>
      <c r="O52" s="31"/>
    </row>
    <row r="53" spans="2:15" ht="12.75">
      <c r="B53" s="96"/>
      <c r="C53" s="91"/>
      <c r="D53" s="90"/>
      <c r="E53" s="90"/>
      <c r="F53" s="90"/>
      <c r="G53" s="90"/>
      <c r="H53" s="97"/>
      <c r="L53" s="29"/>
      <c r="M53" s="32"/>
      <c r="N53" s="30"/>
      <c r="O53" s="31"/>
    </row>
    <row r="54" spans="2:15" ht="12.75">
      <c r="B54" s="96"/>
      <c r="C54" s="90"/>
      <c r="D54" s="90"/>
      <c r="E54" s="90"/>
      <c r="F54" s="90"/>
      <c r="G54" s="90"/>
      <c r="H54" s="97"/>
      <c r="L54" s="29"/>
      <c r="M54" s="30"/>
      <c r="N54" s="30"/>
      <c r="O54" s="31"/>
    </row>
    <row r="55" spans="2:15" ht="12.75">
      <c r="B55" s="96"/>
      <c r="C55" s="90"/>
      <c r="D55" s="90"/>
      <c r="E55" s="90"/>
      <c r="F55" s="90"/>
      <c r="G55" s="90"/>
      <c r="H55" s="97"/>
      <c r="L55" s="29"/>
      <c r="M55" s="30"/>
      <c r="N55" s="30"/>
      <c r="O55" s="31"/>
    </row>
    <row r="56" spans="2:15" ht="12.75">
      <c r="B56" s="96"/>
      <c r="C56" s="90"/>
      <c r="D56" s="90"/>
      <c r="E56" s="90"/>
      <c r="F56" s="90"/>
      <c r="G56" s="90"/>
      <c r="H56" s="97"/>
      <c r="L56" s="29"/>
      <c r="M56" s="30"/>
      <c r="N56" s="30"/>
      <c r="O56" s="31"/>
    </row>
    <row r="57" spans="2:15" ht="12.75">
      <c r="B57" s="96"/>
      <c r="C57" s="90"/>
      <c r="D57" s="90"/>
      <c r="E57" s="90"/>
      <c r="F57" s="90"/>
      <c r="G57" s="90"/>
      <c r="H57" s="97"/>
      <c r="L57" s="29"/>
      <c r="M57" s="30"/>
      <c r="N57" s="30"/>
      <c r="O57" s="31"/>
    </row>
    <row r="58" spans="2:15" ht="12.75">
      <c r="B58" s="98"/>
      <c r="C58" s="90"/>
      <c r="D58" s="91"/>
      <c r="E58" s="90"/>
      <c r="F58" s="90"/>
      <c r="G58" s="90"/>
      <c r="H58" s="97"/>
      <c r="L58" s="33"/>
      <c r="M58" s="30"/>
      <c r="N58" s="32"/>
      <c r="O58" s="31"/>
    </row>
    <row r="59" spans="2:15" ht="12.75">
      <c r="B59" s="96"/>
      <c r="C59" s="90"/>
      <c r="D59" s="90"/>
      <c r="E59" s="90"/>
      <c r="F59" s="90"/>
      <c r="G59" s="90"/>
      <c r="H59" s="97"/>
      <c r="L59" s="29"/>
      <c r="M59" s="30"/>
      <c r="N59" s="30"/>
      <c r="O59" s="31"/>
    </row>
    <row r="60" spans="2:15" ht="12.75">
      <c r="B60" s="96"/>
      <c r="C60" s="90"/>
      <c r="D60" s="90"/>
      <c r="E60" s="90"/>
      <c r="F60" s="90"/>
      <c r="G60" s="90"/>
      <c r="H60" s="97"/>
      <c r="L60" s="29"/>
      <c r="M60" s="30"/>
      <c r="N60" s="30"/>
      <c r="O60" s="31"/>
    </row>
    <row r="61" spans="2:15" ht="12.75">
      <c r="B61" s="96"/>
      <c r="C61" s="90"/>
      <c r="D61" s="90"/>
      <c r="E61" s="90"/>
      <c r="F61" s="90"/>
      <c r="G61" s="90"/>
      <c r="H61" s="97"/>
      <c r="L61" s="29"/>
      <c r="M61" s="30"/>
      <c r="N61" s="30"/>
      <c r="O61" s="31"/>
    </row>
    <row r="62" spans="2:15" ht="12.75">
      <c r="B62" s="96"/>
      <c r="C62" s="90"/>
      <c r="D62" s="90"/>
      <c r="E62" s="90"/>
      <c r="F62" s="90"/>
      <c r="G62" s="90"/>
      <c r="H62" s="97"/>
      <c r="L62" s="29"/>
      <c r="M62" s="30"/>
      <c r="N62" s="30"/>
      <c r="O62" s="31"/>
    </row>
    <row r="63" spans="2:15" ht="12.75">
      <c r="B63" s="99"/>
      <c r="C63" s="100"/>
      <c r="D63" s="100"/>
      <c r="E63" s="100"/>
      <c r="F63" s="100"/>
      <c r="G63" s="100"/>
      <c r="H63" s="101"/>
      <c r="L63" s="34"/>
      <c r="M63" s="35"/>
      <c r="N63" s="35"/>
      <c r="O63" s="36"/>
    </row>
    <row r="66" ht="12.75">
      <c r="B66" s="113" t="s">
        <v>56</v>
      </c>
    </row>
    <row r="68" spans="2:8" ht="18.75">
      <c r="B68" s="131" t="s">
        <v>57</v>
      </c>
      <c r="C68" s="127"/>
      <c r="D68" s="131" t="s">
        <v>58</v>
      </c>
      <c r="E68" s="132">
        <f>Vab/G13</f>
        <v>4.4</v>
      </c>
      <c r="F68" s="133" t="s">
        <v>13</v>
      </c>
      <c r="G68" s="132">
        <f>I15+I13</f>
        <v>53.13010235415598</v>
      </c>
      <c r="H68" s="127" t="s">
        <v>88</v>
      </c>
    </row>
    <row r="69" spans="2:8" ht="18.75">
      <c r="B69" s="131" t="s">
        <v>59</v>
      </c>
      <c r="C69" s="127"/>
      <c r="D69" s="131" t="s">
        <v>60</v>
      </c>
      <c r="E69" s="132">
        <f>Vab/G14</f>
        <v>3.4785054261852175</v>
      </c>
      <c r="F69" s="133" t="s">
        <v>13</v>
      </c>
      <c r="G69" s="132">
        <f>I15+I14</f>
        <v>18.43494882292201</v>
      </c>
      <c r="H69" s="127" t="s">
        <v>88</v>
      </c>
    </row>
    <row r="70" spans="2:8" ht="18.75">
      <c r="B70" s="131" t="s">
        <v>61</v>
      </c>
      <c r="C70" s="127"/>
      <c r="D70" s="131" t="s">
        <v>62</v>
      </c>
      <c r="E70" s="132">
        <f>Vab/G48</f>
        <v>7.525157805654311</v>
      </c>
      <c r="F70" s="133" t="s">
        <v>13</v>
      </c>
      <c r="G70" s="132">
        <f>I15+I48</f>
        <v>37.874983651098205</v>
      </c>
      <c r="H70" s="127" t="s">
        <v>88</v>
      </c>
    </row>
    <row r="72" ht="12.75">
      <c r="B72" s="113" t="s">
        <v>53</v>
      </c>
    </row>
    <row r="74" spans="2:6" ht="15.75">
      <c r="B74" s="114" t="s">
        <v>54</v>
      </c>
      <c r="C74" s="24"/>
      <c r="D74" s="116" t="s">
        <v>55</v>
      </c>
      <c r="E74" s="115">
        <f>C13*E68^2</f>
        <v>580.8000000000001</v>
      </c>
      <c r="F74" s="24" t="s">
        <v>2</v>
      </c>
    </row>
    <row r="75" spans="2:6" ht="15.75">
      <c r="B75" s="114" t="s">
        <v>63</v>
      </c>
      <c r="C75" s="24"/>
      <c r="D75" s="116" t="s">
        <v>64</v>
      </c>
      <c r="E75" s="115">
        <f>C14*E69^2</f>
        <v>726.0000000000001</v>
      </c>
      <c r="F75" s="24" t="s">
        <v>2</v>
      </c>
    </row>
    <row r="76" spans="2:6" ht="15.75">
      <c r="B76" s="114" t="s">
        <v>65</v>
      </c>
      <c r="C76" s="24"/>
      <c r="D76" s="116" t="s">
        <v>66</v>
      </c>
      <c r="E76" s="115">
        <f>C48*E70^2</f>
        <v>1306.8</v>
      </c>
      <c r="F76" s="24" t="s">
        <v>2</v>
      </c>
    </row>
    <row r="77" spans="2:6" ht="12.75">
      <c r="B77" s="117"/>
      <c r="C77" s="130" t="s">
        <v>67</v>
      </c>
      <c r="D77" s="118"/>
      <c r="E77" s="118"/>
      <c r="F77" s="118"/>
    </row>
    <row r="78" spans="2:6" ht="15.75">
      <c r="B78" s="117"/>
      <c r="C78" s="118"/>
      <c r="D78" s="120" t="s">
        <v>68</v>
      </c>
      <c r="E78" s="119">
        <f>E74+E75</f>
        <v>1306.8000000000002</v>
      </c>
      <c r="F78" s="118" t="s">
        <v>2</v>
      </c>
    </row>
    <row r="80" spans="2:7" ht="15.75">
      <c r="B80" s="122" t="s">
        <v>69</v>
      </c>
      <c r="C80" s="121"/>
      <c r="D80" s="123" t="s">
        <v>72</v>
      </c>
      <c r="E80" s="124">
        <f>E13*E68^2</f>
        <v>774.4000000000001</v>
      </c>
      <c r="F80" s="121" t="s">
        <v>75</v>
      </c>
      <c r="G80" s="121"/>
    </row>
    <row r="81" spans="2:7" ht="15.75">
      <c r="B81" s="122" t="s">
        <v>70</v>
      </c>
      <c r="C81" s="121"/>
      <c r="D81" s="123" t="s">
        <v>73</v>
      </c>
      <c r="E81" s="124">
        <f>E14*E69^2</f>
        <v>242.00000000000003</v>
      </c>
      <c r="F81" s="121" t="s">
        <v>75</v>
      </c>
      <c r="G81" s="121"/>
    </row>
    <row r="82" spans="2:7" ht="15.75">
      <c r="B82" s="122" t="s">
        <v>71</v>
      </c>
      <c r="C82" s="121"/>
      <c r="D82" s="123" t="s">
        <v>74</v>
      </c>
      <c r="E82" s="124">
        <f>E48*E70^2</f>
        <v>1016.4000000000001</v>
      </c>
      <c r="F82" s="121" t="s">
        <v>75</v>
      </c>
      <c r="G82" s="121"/>
    </row>
    <row r="83" spans="2:7" ht="12.75">
      <c r="B83" s="117"/>
      <c r="C83" s="130" t="s">
        <v>67</v>
      </c>
      <c r="D83" s="118"/>
      <c r="E83" s="118"/>
      <c r="F83" s="118"/>
      <c r="G83" s="118"/>
    </row>
    <row r="84" spans="2:7" ht="15.75">
      <c r="B84" s="117"/>
      <c r="C84" s="118"/>
      <c r="D84" s="120" t="s">
        <v>76</v>
      </c>
      <c r="E84" s="119">
        <f>E80+E81</f>
        <v>1016.4000000000001</v>
      </c>
      <c r="F84" s="118" t="s">
        <v>75</v>
      </c>
      <c r="G84" s="118"/>
    </row>
    <row r="86" spans="1:7" ht="15.75">
      <c r="A86" s="125"/>
      <c r="B86" s="126" t="s">
        <v>77</v>
      </c>
      <c r="C86" s="125"/>
      <c r="D86" s="126" t="s">
        <v>78</v>
      </c>
      <c r="E86" s="129">
        <f>SQRT(E74^2+E80^2)</f>
        <v>968.0000000000001</v>
      </c>
      <c r="F86" s="125" t="s">
        <v>79</v>
      </c>
      <c r="G86" s="125"/>
    </row>
    <row r="87" spans="1:7" ht="15.75">
      <c r="A87" s="125"/>
      <c r="B87" s="126" t="s">
        <v>80</v>
      </c>
      <c r="C87" s="125"/>
      <c r="D87" s="126" t="s">
        <v>81</v>
      </c>
      <c r="E87" s="129">
        <f>SQRT(E75^2+E81^2)</f>
        <v>765.2711937607479</v>
      </c>
      <c r="F87" s="125" t="s">
        <v>79</v>
      </c>
      <c r="G87" s="125"/>
    </row>
    <row r="88" spans="1:7" ht="15.75">
      <c r="A88" s="125"/>
      <c r="B88" s="126" t="s">
        <v>82</v>
      </c>
      <c r="C88" s="125"/>
      <c r="D88" s="126" t="s">
        <v>83</v>
      </c>
      <c r="E88" s="129">
        <f>SQRT(E76^2+E82^2)</f>
        <v>1655.5347172439483</v>
      </c>
      <c r="F88" s="125" t="s">
        <v>79</v>
      </c>
      <c r="G88" s="125"/>
    </row>
    <row r="89" spans="2:7" ht="18.75">
      <c r="B89" s="25"/>
      <c r="C89" s="127"/>
      <c r="D89" s="128" t="s">
        <v>84</v>
      </c>
      <c r="E89" s="115">
        <f>Vab*E68</f>
        <v>968.0000000000001</v>
      </c>
      <c r="F89" s="24" t="s">
        <v>79</v>
      </c>
      <c r="G89" s="24"/>
    </row>
    <row r="90" spans="2:7" ht="18.75">
      <c r="B90" s="25"/>
      <c r="C90" s="127"/>
      <c r="D90" s="128" t="s">
        <v>85</v>
      </c>
      <c r="E90" s="115">
        <f>Vab*E69</f>
        <v>765.2711937607479</v>
      </c>
      <c r="F90" s="24" t="s">
        <v>79</v>
      </c>
      <c r="G90" s="24"/>
    </row>
    <row r="91" spans="2:7" ht="18.75">
      <c r="B91" s="25"/>
      <c r="C91" s="127"/>
      <c r="D91" s="128" t="s">
        <v>86</v>
      </c>
      <c r="E91" s="115">
        <f>Vab*E70</f>
        <v>1655.5347172439485</v>
      </c>
      <c r="F91" s="24" t="s">
        <v>79</v>
      </c>
      <c r="G91" s="24"/>
    </row>
    <row r="92" spans="2:7" ht="12.75">
      <c r="B92" s="117"/>
      <c r="C92" s="130" t="s">
        <v>67</v>
      </c>
      <c r="D92" s="118"/>
      <c r="E92" s="118"/>
      <c r="F92" s="118"/>
      <c r="G92" s="118"/>
    </row>
    <row r="93" spans="2:7" ht="15.75">
      <c r="B93" s="117"/>
      <c r="C93" s="118"/>
      <c r="D93" s="120" t="s">
        <v>87</v>
      </c>
      <c r="E93" s="119">
        <f>E89+E90</f>
        <v>1733.271193760748</v>
      </c>
      <c r="F93" s="118" t="s">
        <v>75</v>
      </c>
      <c r="G93" s="118"/>
    </row>
  </sheetData>
  <sheetProtection/>
  <mergeCells count="1">
    <mergeCell ref="A8:G8"/>
  </mergeCells>
  <printOptions/>
  <pageMargins left="0.63" right="0.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7" sqref="C4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Galvani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Galvani</dc:creator>
  <cp:keywords/>
  <dc:description/>
  <cp:lastModifiedBy>Moreno</cp:lastModifiedBy>
  <cp:lastPrinted>2008-11-19T09:58:25Z</cp:lastPrinted>
  <dcterms:created xsi:type="dcterms:W3CDTF">2008-11-13T10:11:25Z</dcterms:created>
  <dcterms:modified xsi:type="dcterms:W3CDTF">2013-02-13T14:42:09Z</dcterms:modified>
  <cp:category/>
  <cp:version/>
  <cp:contentType/>
  <cp:contentStatus/>
</cp:coreProperties>
</file>