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220" windowWidth="15480" windowHeight="9930" activeTab="0"/>
  </bookViews>
  <sheets>
    <sheet name="Foglio1" sheetId="1" r:id="rId1"/>
    <sheet name="Foglio2" sheetId="2" r:id="rId2"/>
  </sheets>
  <definedNames>
    <definedName name="A">'Foglio1'!$B$10</definedName>
    <definedName name="tau1">'Foglio1'!$B$3</definedName>
    <definedName name="tau2">'Foglio1'!$B$7</definedName>
    <definedName name="tau3">'Foglio1'!#REF!</definedName>
    <definedName name="Zero1">'Foglio1'!#REF!</definedName>
    <definedName name="Zero2">'Foglio1'!$F$8</definedName>
  </definedNames>
  <calcPr fullCalcOnLoad="1"/>
</workbook>
</file>

<file path=xl/sharedStrings.xml><?xml version="1.0" encoding="utf-8"?>
<sst xmlns="http://schemas.openxmlformats.org/spreadsheetml/2006/main" count="27" uniqueCount="27">
  <si>
    <t>rad/s</t>
  </si>
  <si>
    <t>A</t>
  </si>
  <si>
    <t>w</t>
  </si>
  <si>
    <t>F</t>
  </si>
  <si>
    <t xml:space="preserve">re </t>
  </si>
  <si>
    <t>im</t>
  </si>
  <si>
    <r>
      <t xml:space="preserve">LOG </t>
    </r>
    <r>
      <rPr>
        <b/>
        <sz val="10"/>
        <rFont val="Symbol"/>
        <family val="1"/>
      </rPr>
      <t>w</t>
    </r>
  </si>
  <si>
    <t>TAU</t>
  </si>
  <si>
    <t>a°</t>
  </si>
  <si>
    <r>
      <t>F</t>
    </r>
    <r>
      <rPr>
        <b/>
        <sz val="8"/>
        <rFont val="Arial"/>
        <family val="2"/>
      </rPr>
      <t>dB</t>
    </r>
  </si>
  <si>
    <t>DIAGRAMMA DI NYQUIST</t>
  </si>
  <si>
    <t>DATI</t>
  </si>
  <si>
    <t>condensatore</t>
  </si>
  <si>
    <t>resistenza</t>
  </si>
  <si>
    <t>cos. Tempo</t>
  </si>
  <si>
    <t>puls. Di Taglio</t>
  </si>
  <si>
    <t>Amplificazione</t>
  </si>
  <si>
    <t>C</t>
  </si>
  <si>
    <t>R</t>
  </si>
  <si>
    <r>
      <t>F(j</t>
    </r>
    <r>
      <rPr>
        <sz val="14"/>
        <rFont val="Symbol"/>
        <family val="1"/>
      </rPr>
      <t>w</t>
    </r>
    <r>
      <rPr>
        <sz val="14"/>
        <rFont val="Arial"/>
        <family val="0"/>
      </rPr>
      <t xml:space="preserve">) = 1/ (1+J </t>
    </r>
    <r>
      <rPr>
        <sz val="14"/>
        <rFont val="Symbol"/>
        <family val="1"/>
      </rPr>
      <t>w t</t>
    </r>
    <r>
      <rPr>
        <sz val="14"/>
        <rFont val="Arial"/>
        <family val="0"/>
      </rPr>
      <t>)</t>
    </r>
  </si>
  <si>
    <t>LOG(P)</t>
  </si>
  <si>
    <r>
      <t>A</t>
    </r>
    <r>
      <rPr>
        <sz val="8"/>
        <rFont val="Arial"/>
        <family val="2"/>
      </rPr>
      <t>dB</t>
    </r>
  </si>
  <si>
    <t>dB</t>
  </si>
  <si>
    <t>--&gt;</t>
  </si>
  <si>
    <r>
      <t>Log</t>
    </r>
    <r>
      <rPr>
        <b/>
        <sz val="10"/>
        <rFont val="Symbol"/>
        <family val="1"/>
      </rPr>
      <t>(</t>
    </r>
    <r>
      <rPr>
        <b/>
        <sz val="14"/>
        <rFont val="Symbol"/>
        <family val="1"/>
      </rPr>
      <t>w</t>
    </r>
    <r>
      <rPr>
        <b/>
        <sz val="8"/>
        <rFont val="Symbol"/>
        <family val="1"/>
      </rPr>
      <t>T</t>
    </r>
    <r>
      <rPr>
        <b/>
        <sz val="10"/>
        <rFont val="Symbol"/>
        <family val="1"/>
      </rPr>
      <t>) =</t>
    </r>
  </si>
  <si>
    <r>
      <t>w</t>
    </r>
    <r>
      <rPr>
        <b/>
        <sz val="8"/>
        <rFont val="Symbol"/>
        <family val="1"/>
      </rPr>
      <t>T</t>
    </r>
    <r>
      <rPr>
        <b/>
        <sz val="10"/>
        <rFont val="Symbol"/>
        <family val="1"/>
      </rPr>
      <t xml:space="preserve"> =</t>
    </r>
  </si>
  <si>
    <t>P = 1/TAU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</si>
</sst>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0_-;\-* #,##0.000_-;_-* &quot;-&quot;??_-;_-@_-"/>
    <numFmt numFmtId="171" formatCode="_-* #,##0.0_-;\-* #,##0.0_-;_-* &quot;-&quot;??_-;_-@_-"/>
    <numFmt numFmtId="172" formatCode="_-* #,##0.0000_-;\-* #,##0.0000_-;_-* &quot;-&quot;??_-;_-@_-"/>
    <numFmt numFmtId="173" formatCode="_-* #,##0_-;\-* #,##0_-;_-* &quot;-&quot;??_-;_-@_-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E+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0"/>
    </font>
    <font>
      <b/>
      <sz val="10"/>
      <name val="Symbol"/>
      <family val="1"/>
    </font>
    <font>
      <b/>
      <sz val="8"/>
      <name val="Arial"/>
      <family val="2"/>
    </font>
    <font>
      <sz val="18"/>
      <name val="Arial"/>
      <family val="0"/>
    </font>
    <font>
      <u val="single"/>
      <sz val="10"/>
      <name val="Arial"/>
      <family val="0"/>
    </font>
    <font>
      <sz val="14"/>
      <name val="Arial"/>
      <family val="0"/>
    </font>
    <font>
      <sz val="14"/>
      <name val="Symbol"/>
      <family val="1"/>
    </font>
    <font>
      <b/>
      <sz val="8"/>
      <name val="Symbol"/>
      <family val="1"/>
    </font>
    <font>
      <b/>
      <sz val="14"/>
      <name val="Symbol"/>
      <family val="1"/>
    </font>
    <font>
      <sz val="11.5"/>
      <name val="Arial"/>
      <family val="0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1" fontId="0" fillId="0" borderId="0" xfId="0" applyNumberFormat="1" applyAlignment="1">
      <alignment/>
    </xf>
    <xf numFmtId="43" fontId="0" fillId="0" borderId="0" xfId="15" applyAlignment="1">
      <alignment/>
    </xf>
    <xf numFmtId="43" fontId="0" fillId="0" borderId="0" xfId="15" applyNumberFormat="1" applyAlignment="1">
      <alignment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173" fontId="6" fillId="0" borderId="0" xfId="15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3" borderId="0" xfId="0" applyFill="1" applyAlignment="1">
      <alignment/>
    </xf>
    <xf numFmtId="11" fontId="5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4" borderId="0" xfId="0" applyFill="1" applyBorder="1" applyAlignment="1">
      <alignment/>
    </xf>
    <xf numFmtId="2" fontId="0" fillId="4" borderId="0" xfId="0" applyNumberFormat="1" applyFill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Border="1" applyAlignment="1">
      <alignment/>
    </xf>
    <xf numFmtId="11" fontId="11" fillId="3" borderId="0" xfId="0" applyNumberFormat="1" applyFont="1" applyFill="1" applyAlignment="1">
      <alignment/>
    </xf>
    <xf numFmtId="0" fontId="0" fillId="4" borderId="1" xfId="0" applyFill="1" applyBorder="1" applyAlignment="1">
      <alignment/>
    </xf>
    <xf numFmtId="173" fontId="1" fillId="4" borderId="1" xfId="15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center"/>
    </xf>
    <xf numFmtId="173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 quotePrefix="1">
      <alignment horizontal="center"/>
    </xf>
    <xf numFmtId="0" fontId="14" fillId="4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1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1" fontId="0" fillId="2" borderId="1" xfId="0" applyNumberFormat="1" applyFill="1" applyBorder="1" applyAlignment="1">
      <alignment/>
    </xf>
    <xf numFmtId="182" fontId="0" fillId="4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4525"/>
          <c:w val="0.719"/>
          <c:h val="0.910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Foglio1!$F$14:$F$35</c:f>
              <c:numCache/>
            </c:numRef>
          </c:xVal>
          <c:yVal>
            <c:numRef>
              <c:f>Foglio1!$G$14:$G$35</c:f>
              <c:numCache/>
            </c:numRef>
          </c:yVal>
          <c:smooth val="1"/>
        </c:ser>
        <c:axId val="21106036"/>
        <c:axId val="55736597"/>
      </c:scatterChart>
      <c:valAx>
        <c:axId val="21106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736597"/>
        <c:crosses val="autoZero"/>
        <c:crossBetween val="midCat"/>
        <c:dispUnits/>
      </c:valAx>
      <c:valAx>
        <c:axId val="557365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1060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BODE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Foglio1!$B$14:$B$35</c:f>
              <c:numCache/>
            </c:numRef>
          </c:xVal>
          <c:yVal>
            <c:numRef>
              <c:f>Foglio1!$E$14:$E$35</c:f>
              <c:numCache/>
            </c:numRef>
          </c:yVal>
          <c:smooth val="0"/>
        </c:ser>
        <c:axId val="31867326"/>
        <c:axId val="18370479"/>
      </c:scatterChart>
      <c:valAx>
        <c:axId val="31867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70479"/>
        <c:crosses val="autoZero"/>
        <c:crossBetween val="midCat"/>
        <c:dispUnits/>
      </c:valAx>
      <c:valAx>
        <c:axId val="18370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673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4</xdr:row>
      <xdr:rowOff>95250</xdr:rowOff>
    </xdr:from>
    <xdr:to>
      <xdr:col>15</xdr:col>
      <xdr:colOff>171450</xdr:colOff>
      <xdr:row>18</xdr:row>
      <xdr:rowOff>28575</xdr:rowOff>
    </xdr:to>
    <xdr:graphicFrame>
      <xdr:nvGraphicFramePr>
        <xdr:cNvPr id="1" name="Chart 6"/>
        <xdr:cNvGraphicFramePr/>
      </xdr:nvGraphicFramePr>
      <xdr:xfrm>
        <a:off x="5895975" y="942975"/>
        <a:ext cx="35909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0</xdr:row>
      <xdr:rowOff>0</xdr:rowOff>
    </xdr:from>
    <xdr:to>
      <xdr:col>10</xdr:col>
      <xdr:colOff>76200</xdr:colOff>
      <xdr:row>11</xdr:row>
      <xdr:rowOff>114300</xdr:rowOff>
    </xdr:to>
    <xdr:graphicFrame>
      <xdr:nvGraphicFramePr>
        <xdr:cNvPr id="2" name="Chart 9"/>
        <xdr:cNvGraphicFramePr/>
      </xdr:nvGraphicFramePr>
      <xdr:xfrm>
        <a:off x="2847975" y="0"/>
        <a:ext cx="34956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160" zoomScaleNormal="160" workbookViewId="0" topLeftCell="A1">
      <selection activeCell="E12" sqref="E12"/>
    </sheetView>
  </sheetViews>
  <sheetFormatPr defaultColWidth="9.140625" defaultRowHeight="12.75"/>
  <cols>
    <col min="2" max="2" width="10.7109375" style="0" customWidth="1"/>
    <col min="5" max="5" width="9.421875" style="0" customWidth="1"/>
    <col min="6" max="6" width="9.8515625" style="0" customWidth="1"/>
  </cols>
  <sheetData>
    <row r="1" spans="1:5" ht="12.75">
      <c r="A1" s="10"/>
      <c r="B1" s="11"/>
      <c r="C1" s="10"/>
      <c r="D1" s="10"/>
      <c r="E1" s="10"/>
    </row>
    <row r="2" spans="1:5" ht="23.25">
      <c r="A2" s="12" t="s">
        <v>10</v>
      </c>
      <c r="B2" s="13"/>
      <c r="C2" s="10"/>
      <c r="D2" s="10"/>
      <c r="E2" s="10"/>
    </row>
    <row r="3" spans="1:5" ht="18">
      <c r="A3" s="10"/>
      <c r="B3" s="18" t="s">
        <v>19</v>
      </c>
      <c r="C3" s="10"/>
      <c r="D3" s="10"/>
      <c r="E3" s="10"/>
    </row>
    <row r="4" spans="1:6" ht="12.75">
      <c r="A4" s="17" t="s">
        <v>11</v>
      </c>
      <c r="B4" s="15"/>
      <c r="C4" s="16"/>
      <c r="D4" s="14"/>
      <c r="E4" s="14"/>
      <c r="F4" s="9"/>
    </row>
    <row r="5" spans="1:6" ht="12.75">
      <c r="A5" s="27" t="s">
        <v>17</v>
      </c>
      <c r="B5" s="28">
        <v>5E-07</v>
      </c>
      <c r="C5" s="27"/>
      <c r="D5" s="27" t="s">
        <v>12</v>
      </c>
      <c r="E5" s="27"/>
      <c r="F5" s="7"/>
    </row>
    <row r="6" spans="1:6" ht="12.75">
      <c r="A6" s="27" t="s">
        <v>18</v>
      </c>
      <c r="B6" s="29">
        <v>20</v>
      </c>
      <c r="C6" s="27"/>
      <c r="D6" s="27" t="s">
        <v>13</v>
      </c>
      <c r="E6" s="27"/>
      <c r="F6" s="7"/>
    </row>
    <row r="7" spans="1:6" ht="12.75">
      <c r="A7" s="27" t="s">
        <v>7</v>
      </c>
      <c r="B7" s="30">
        <f>B6*B5</f>
        <v>9.999999999999999E-06</v>
      </c>
      <c r="C7" s="27"/>
      <c r="D7" s="27" t="s">
        <v>14</v>
      </c>
      <c r="E7" s="27"/>
      <c r="F7" s="7"/>
    </row>
    <row r="8" spans="1:6" ht="12.75">
      <c r="A8" s="19" t="s">
        <v>26</v>
      </c>
      <c r="B8" s="20">
        <f>1/tau2</f>
        <v>100000.00000000001</v>
      </c>
      <c r="C8" s="19" t="s">
        <v>0</v>
      </c>
      <c r="D8" s="19" t="s">
        <v>15</v>
      </c>
      <c r="E8" s="19"/>
      <c r="F8" s="8"/>
    </row>
    <row r="9" spans="1:6" ht="12.75">
      <c r="A9" s="19" t="s">
        <v>20</v>
      </c>
      <c r="B9" s="20">
        <f>LOG(B8)</f>
        <v>5</v>
      </c>
      <c r="C9" s="19"/>
      <c r="D9" s="19"/>
      <c r="E9" s="19"/>
      <c r="F9" s="8"/>
    </row>
    <row r="10" spans="1:5" ht="12.75">
      <c r="A10" s="21" t="s">
        <v>1</v>
      </c>
      <c r="B10" s="22">
        <v>10</v>
      </c>
      <c r="C10" s="19"/>
      <c r="D10" s="19" t="s">
        <v>16</v>
      </c>
      <c r="E10" s="19"/>
    </row>
    <row r="11" spans="1:5" ht="12.75">
      <c r="A11" s="21" t="s">
        <v>21</v>
      </c>
      <c r="B11" s="21">
        <f>20*LOG(A)</f>
        <v>20</v>
      </c>
      <c r="C11" s="19" t="s">
        <v>22</v>
      </c>
      <c r="D11" s="19"/>
      <c r="E11" s="19"/>
    </row>
    <row r="12" spans="1:5" ht="18">
      <c r="A12" s="23" t="s">
        <v>24</v>
      </c>
      <c r="B12" s="24">
        <f>B9+B11/20</f>
        <v>6</v>
      </c>
      <c r="C12" s="25" t="s">
        <v>23</v>
      </c>
      <c r="D12" s="26" t="s">
        <v>25</v>
      </c>
      <c r="E12" s="31">
        <f>10^B12</f>
        <v>1000000</v>
      </c>
    </row>
    <row r="13" spans="1:7" ht="12.75">
      <c r="A13" s="4" t="s">
        <v>2</v>
      </c>
      <c r="B13" s="5" t="s">
        <v>6</v>
      </c>
      <c r="C13" s="5" t="s">
        <v>3</v>
      </c>
      <c r="D13" s="4" t="s">
        <v>8</v>
      </c>
      <c r="E13" s="5" t="s">
        <v>9</v>
      </c>
      <c r="F13" s="5" t="s">
        <v>4</v>
      </c>
      <c r="G13" s="5" t="s">
        <v>5</v>
      </c>
    </row>
    <row r="14" spans="1:7" ht="12.75">
      <c r="A14">
        <v>10</v>
      </c>
      <c r="B14" s="3">
        <f aca="true" t="shared" si="0" ref="B14:B29">LOG(A14)</f>
        <v>1</v>
      </c>
      <c r="C14" s="2">
        <f aca="true" t="shared" si="1" ref="C14:C35">A*1/SQRT(1+A14^2*tau2^2)</f>
        <v>9.999999950000001</v>
      </c>
      <c r="D14">
        <f aca="true" t="shared" si="2" ref="D14:D35">DEGREES(-ATAN(A14*tau2))</f>
        <v>-0.005729577932209638</v>
      </c>
      <c r="E14" s="6">
        <f>20*LOG(C14)</f>
        <v>19.999999956570555</v>
      </c>
      <c r="F14" s="2">
        <f>C14*COS(RADIANS(D14))</f>
        <v>9.999999900000002</v>
      </c>
      <c r="G14" s="2">
        <f>C14*SIN(RADIANS(D14))</f>
        <v>-0.00099999999</v>
      </c>
    </row>
    <row r="15" spans="1:7" ht="12.75">
      <c r="A15">
        <v>100</v>
      </c>
      <c r="B15" s="3">
        <f t="shared" si="0"/>
        <v>2</v>
      </c>
      <c r="C15" s="2">
        <f t="shared" si="1"/>
        <v>9.99999500000375</v>
      </c>
      <c r="D15">
        <f t="shared" si="2"/>
        <v>-0.057295760414500616</v>
      </c>
      <c r="E15" s="6">
        <f aca="true" t="shared" si="3" ref="E15:E35">20*LOG(C15)</f>
        <v>19.99999565705735</v>
      </c>
      <c r="F15" s="2">
        <f aca="true" t="shared" si="4" ref="F15:F30">C15*COS(RADIANS(D15))</f>
        <v>9.99999000001</v>
      </c>
      <c r="G15" s="2">
        <f aca="true" t="shared" si="5" ref="G15:G30">C15*SIN(RADIANS(D15))</f>
        <v>-0.009999990000010003</v>
      </c>
    </row>
    <row r="16" spans="1:7" ht="12.75">
      <c r="A16">
        <v>300</v>
      </c>
      <c r="B16" s="3">
        <f t="shared" si="0"/>
        <v>2.4771212547196626</v>
      </c>
      <c r="C16" s="2">
        <f t="shared" si="1"/>
        <v>9.999955000303748</v>
      </c>
      <c r="D16">
        <f t="shared" si="2"/>
        <v>-0.1718868228800159</v>
      </c>
      <c r="E16" s="6">
        <f t="shared" si="3"/>
        <v>19.999960913672517</v>
      </c>
      <c r="F16" s="2">
        <f t="shared" si="4"/>
        <v>9.999910000809992</v>
      </c>
      <c r="G16" s="2">
        <f t="shared" si="5"/>
        <v>-0.02999973000242998</v>
      </c>
    </row>
    <row r="17" spans="1:7" ht="12.75">
      <c r="A17">
        <v>500</v>
      </c>
      <c r="B17" s="3">
        <f t="shared" si="0"/>
        <v>2.6989700043360187</v>
      </c>
      <c r="C17" s="2">
        <f t="shared" si="1"/>
        <v>9.999875002343702</v>
      </c>
      <c r="D17">
        <f t="shared" si="2"/>
        <v>-0.28647651027707444</v>
      </c>
      <c r="E17" s="6">
        <f t="shared" si="3"/>
        <v>19.99989142773667</v>
      </c>
      <c r="F17" s="2">
        <f t="shared" si="4"/>
        <v>9.999750006249844</v>
      </c>
      <c r="G17" s="2">
        <f t="shared" si="5"/>
        <v>-0.04999875003124921</v>
      </c>
    </row>
    <row r="18" spans="1:7" ht="12.75">
      <c r="A18">
        <v>800</v>
      </c>
      <c r="B18" s="3">
        <f t="shared" si="0"/>
        <v>2.9030899869919438</v>
      </c>
      <c r="C18" s="2">
        <f t="shared" si="1"/>
        <v>9.99968001535918</v>
      </c>
      <c r="D18">
        <f t="shared" si="2"/>
        <v>-0.4583564580004315</v>
      </c>
      <c r="E18" s="6">
        <f t="shared" si="3"/>
        <v>19.999722060425555</v>
      </c>
      <c r="F18" s="2">
        <f t="shared" si="4"/>
        <v>9.999360040957379</v>
      </c>
      <c r="G18" s="2">
        <f t="shared" si="5"/>
        <v>-0.07999488032765904</v>
      </c>
    </row>
    <row r="19" spans="1:7" ht="12.75">
      <c r="A19">
        <v>1000</v>
      </c>
      <c r="B19" s="3">
        <f t="shared" si="0"/>
        <v>3</v>
      </c>
      <c r="C19" s="2">
        <f t="shared" si="1"/>
        <v>9.999500037496876</v>
      </c>
      <c r="D19">
        <f t="shared" si="2"/>
        <v>-0.5729386976834858</v>
      </c>
      <c r="E19" s="6">
        <f t="shared" si="3"/>
        <v>19.999565727231374</v>
      </c>
      <c r="F19" s="2">
        <f t="shared" si="4"/>
        <v>9.999000099990003</v>
      </c>
      <c r="G19" s="2">
        <f t="shared" si="5"/>
        <v>-0.0999900009999</v>
      </c>
    </row>
    <row r="20" spans="1:7" ht="12.75">
      <c r="A20">
        <v>3000</v>
      </c>
      <c r="B20" s="3">
        <f t="shared" si="0"/>
        <v>3.4771212547196626</v>
      </c>
      <c r="C20" s="2">
        <f t="shared" si="1"/>
        <v>9.995503035223669</v>
      </c>
      <c r="D20">
        <f t="shared" si="2"/>
        <v>-1.7183580016554572</v>
      </c>
      <c r="E20" s="6">
        <f t="shared" si="3"/>
        <v>19.9960931075009</v>
      </c>
      <c r="F20" s="2">
        <f t="shared" si="4"/>
        <v>9.991008092716555</v>
      </c>
      <c r="G20" s="2">
        <f t="shared" si="5"/>
        <v>-0.2997302427814967</v>
      </c>
    </row>
    <row r="21" spans="1:7" ht="12.75">
      <c r="A21">
        <v>5000</v>
      </c>
      <c r="B21" s="3">
        <f t="shared" si="0"/>
        <v>3.6989700043360187</v>
      </c>
      <c r="C21" s="2">
        <f t="shared" si="1"/>
        <v>9.987523388778447</v>
      </c>
      <c r="D21">
        <f t="shared" si="2"/>
        <v>-2.8624052261117474</v>
      </c>
      <c r="E21" s="6">
        <f t="shared" si="3"/>
        <v>19.9891561870778</v>
      </c>
      <c r="F21" s="2">
        <f t="shared" si="4"/>
        <v>9.975062344139651</v>
      </c>
      <c r="G21" s="2">
        <f t="shared" si="5"/>
        <v>-0.49875311720698257</v>
      </c>
    </row>
    <row r="22" spans="1:7" ht="12.75">
      <c r="A22">
        <v>8000</v>
      </c>
      <c r="B22" s="3">
        <f t="shared" si="0"/>
        <v>3.9030899869919438</v>
      </c>
      <c r="C22" s="2">
        <f t="shared" si="1"/>
        <v>9.96815278536125</v>
      </c>
      <c r="D22">
        <f t="shared" si="2"/>
        <v>-4.57392125990086</v>
      </c>
      <c r="E22" s="6">
        <f t="shared" si="3"/>
        <v>19.972293718988062</v>
      </c>
      <c r="F22" s="2">
        <f t="shared" si="4"/>
        <v>9.936406995230524</v>
      </c>
      <c r="G22" s="2">
        <f t="shared" si="5"/>
        <v>-0.7949125596184419</v>
      </c>
    </row>
    <row r="23" spans="1:7" ht="12.75">
      <c r="A23">
        <v>10000</v>
      </c>
      <c r="B23" s="3">
        <f t="shared" si="0"/>
        <v>4</v>
      </c>
      <c r="C23" s="2">
        <f t="shared" si="1"/>
        <v>9.950371902099892</v>
      </c>
      <c r="D23">
        <f t="shared" si="2"/>
        <v>-5.710593137499642</v>
      </c>
      <c r="E23" s="6">
        <f t="shared" si="3"/>
        <v>19.956786262173576</v>
      </c>
      <c r="F23" s="2">
        <f t="shared" si="4"/>
        <v>9.900990099009903</v>
      </c>
      <c r="G23" s="2">
        <f t="shared" si="5"/>
        <v>-0.9900990099009902</v>
      </c>
    </row>
    <row r="24" spans="1:7" ht="12.75">
      <c r="A24">
        <v>30000</v>
      </c>
      <c r="B24" s="3">
        <f t="shared" si="0"/>
        <v>4.477121254719663</v>
      </c>
      <c r="C24" s="2">
        <f t="shared" si="1"/>
        <v>9.578262852211514</v>
      </c>
      <c r="D24">
        <f t="shared" si="2"/>
        <v>-16.69924423399362</v>
      </c>
      <c r="E24" s="6">
        <f t="shared" si="3"/>
        <v>19.625735020593766</v>
      </c>
      <c r="F24" s="2">
        <f t="shared" si="4"/>
        <v>9.174311926605505</v>
      </c>
      <c r="G24" s="2">
        <f t="shared" si="5"/>
        <v>-2.7522935779816518</v>
      </c>
    </row>
    <row r="25" spans="1:7" ht="12.75">
      <c r="A25">
        <v>50000</v>
      </c>
      <c r="B25" s="3">
        <f t="shared" si="0"/>
        <v>4.698970004336019</v>
      </c>
      <c r="C25" s="2">
        <f t="shared" si="1"/>
        <v>8.94427190999916</v>
      </c>
      <c r="D25">
        <f t="shared" si="2"/>
        <v>-26.56505117707799</v>
      </c>
      <c r="E25" s="6">
        <f t="shared" si="3"/>
        <v>19.030899869919434</v>
      </c>
      <c r="F25" s="2">
        <f t="shared" si="4"/>
        <v>8</v>
      </c>
      <c r="G25" s="2">
        <f t="shared" si="5"/>
        <v>-4</v>
      </c>
    </row>
    <row r="26" spans="1:7" ht="12.75">
      <c r="A26">
        <v>80000</v>
      </c>
      <c r="B26" s="3">
        <f t="shared" si="0"/>
        <v>4.903089986991944</v>
      </c>
      <c r="C26" s="2">
        <f t="shared" si="1"/>
        <v>7.808688094430303</v>
      </c>
      <c r="D26">
        <f t="shared" si="2"/>
        <v>-38.65980825409009</v>
      </c>
      <c r="E26" s="6">
        <f t="shared" si="3"/>
        <v>17.85156151952302</v>
      </c>
      <c r="F26" s="2">
        <f t="shared" si="4"/>
        <v>6.097560975609756</v>
      </c>
      <c r="G26" s="2">
        <f t="shared" si="5"/>
        <v>-4.878048780487805</v>
      </c>
    </row>
    <row r="27" spans="1:7" ht="12.75">
      <c r="A27">
        <v>100000</v>
      </c>
      <c r="B27" s="3">
        <f t="shared" si="0"/>
        <v>5</v>
      </c>
      <c r="C27" s="2">
        <f t="shared" si="1"/>
        <v>7.0710678118654755</v>
      </c>
      <c r="D27">
        <f t="shared" si="2"/>
        <v>-45</v>
      </c>
      <c r="E27" s="6">
        <f t="shared" si="3"/>
        <v>16.989700043360187</v>
      </c>
      <c r="F27" s="2">
        <f t="shared" si="4"/>
        <v>5.000000000000001</v>
      </c>
      <c r="G27" s="2">
        <f t="shared" si="5"/>
        <v>-5</v>
      </c>
    </row>
    <row r="28" spans="1:7" ht="12.75">
      <c r="A28" s="1">
        <v>300000</v>
      </c>
      <c r="B28" s="3">
        <f t="shared" si="0"/>
        <v>5.477121254719663</v>
      </c>
      <c r="C28" s="2">
        <f t="shared" si="1"/>
        <v>3.1622776601683795</v>
      </c>
      <c r="D28">
        <f t="shared" si="2"/>
        <v>-71.56505117707799</v>
      </c>
      <c r="E28" s="6">
        <f t="shared" si="3"/>
        <v>10</v>
      </c>
      <c r="F28" s="2">
        <f t="shared" si="4"/>
        <v>1</v>
      </c>
      <c r="G28" s="2">
        <f t="shared" si="5"/>
        <v>-3</v>
      </c>
    </row>
    <row r="29" spans="1:7" ht="12.75">
      <c r="A29" s="1">
        <v>500000</v>
      </c>
      <c r="B29" s="3">
        <f t="shared" si="0"/>
        <v>5.698970004336019</v>
      </c>
      <c r="C29" s="2">
        <f t="shared" si="1"/>
        <v>1.9611613513818404</v>
      </c>
      <c r="D29">
        <f t="shared" si="2"/>
        <v>-78.69006752597979</v>
      </c>
      <c r="E29" s="6">
        <f t="shared" si="3"/>
        <v>5.850266520291822</v>
      </c>
      <c r="F29" s="2">
        <f t="shared" si="4"/>
        <v>0.3846153846153846</v>
      </c>
      <c r="G29" s="2">
        <f t="shared" si="5"/>
        <v>-1.9230769230769231</v>
      </c>
    </row>
    <row r="30" spans="1:7" ht="12.75">
      <c r="A30" s="1">
        <v>800000</v>
      </c>
      <c r="B30" s="3">
        <f aca="true" t="shared" si="6" ref="B30:B35">LOG(A30)</f>
        <v>5.903089986991944</v>
      </c>
      <c r="C30" s="2">
        <f t="shared" si="1"/>
        <v>1.2403473458920846</v>
      </c>
      <c r="D30">
        <f t="shared" si="2"/>
        <v>-82.8749836510982</v>
      </c>
      <c r="E30" s="6">
        <f t="shared" si="3"/>
        <v>1.8708664335714449</v>
      </c>
      <c r="F30" s="2">
        <f t="shared" si="4"/>
        <v>0.1538461538461537</v>
      </c>
      <c r="G30" s="2">
        <f t="shared" si="5"/>
        <v>-1.2307692307692308</v>
      </c>
    </row>
    <row r="31" spans="1:7" ht="12.75">
      <c r="A31" s="1">
        <v>1000000</v>
      </c>
      <c r="B31" s="3">
        <f t="shared" si="6"/>
        <v>6</v>
      </c>
      <c r="C31" s="2">
        <f t="shared" si="1"/>
        <v>0.9950371902099894</v>
      </c>
      <c r="D31">
        <f t="shared" si="2"/>
        <v>-84.28940686250037</v>
      </c>
      <c r="E31" s="6">
        <f t="shared" si="3"/>
        <v>-0.043213737826423654</v>
      </c>
      <c r="F31" s="2">
        <f>C31*COS(RADIANS(D31))</f>
        <v>0.09900990099009893</v>
      </c>
      <c r="G31" s="2">
        <f>C31*SIN(RADIANS(D31))</f>
        <v>-0.9900990099009903</v>
      </c>
    </row>
    <row r="32" spans="1:7" ht="12.75">
      <c r="A32" s="1">
        <v>3000000</v>
      </c>
      <c r="B32" s="3">
        <f t="shared" si="6"/>
        <v>6.477121254719663</v>
      </c>
      <c r="C32" s="2">
        <f t="shared" si="1"/>
        <v>0.3331483023263848</v>
      </c>
      <c r="D32">
        <f t="shared" si="2"/>
        <v>-88.09084756700362</v>
      </c>
      <c r="E32" s="6">
        <f t="shared" si="3"/>
        <v>-9.547247909790629</v>
      </c>
      <c r="F32" s="2">
        <f>C32*COS(RADIANS(D32))</f>
        <v>0.011098779134295255</v>
      </c>
      <c r="G32" s="2">
        <f>C32*SIN(RADIANS(D32))</f>
        <v>-0.33296337402885684</v>
      </c>
    </row>
    <row r="33" spans="1:7" ht="12.75">
      <c r="A33" s="1">
        <v>5000000</v>
      </c>
      <c r="B33" s="3">
        <f t="shared" si="6"/>
        <v>6.698970004336019</v>
      </c>
      <c r="C33" s="2">
        <f t="shared" si="1"/>
        <v>0.1999600119960014</v>
      </c>
      <c r="D33">
        <f t="shared" si="2"/>
        <v>-88.8542371618249</v>
      </c>
      <c r="E33" s="6">
        <f t="shared" si="3"/>
        <v>-13.981136917305024</v>
      </c>
      <c r="F33" s="2">
        <f>C33*COS(RADIANS(D33))</f>
        <v>0.00399840063974411</v>
      </c>
      <c r="G33" s="2">
        <f>C33*SIN(RADIANS(D33))</f>
        <v>-0.19992003198720512</v>
      </c>
    </row>
    <row r="34" spans="1:7" ht="12.75">
      <c r="A34" s="1">
        <v>8000000</v>
      </c>
      <c r="B34" s="3">
        <f t="shared" si="6"/>
        <v>6.903089986991944</v>
      </c>
      <c r="C34" s="2">
        <f t="shared" si="1"/>
        <v>0.12499023551926022</v>
      </c>
      <c r="D34">
        <f t="shared" si="2"/>
        <v>-89.28384005452959</v>
      </c>
      <c r="E34" s="6">
        <f t="shared" si="3"/>
        <v>-18.062478271957904</v>
      </c>
      <c r="F34" s="2">
        <f>C34*COS(RADIANS(D34))</f>
        <v>0.0015622558975160205</v>
      </c>
      <c r="G34" s="2">
        <f>C34*SIN(RADIANS(D34))</f>
        <v>-0.12498047180128108</v>
      </c>
    </row>
    <row r="35" spans="1:7" ht="12.75">
      <c r="A35" s="1">
        <v>100000000</v>
      </c>
      <c r="B35" s="3">
        <f t="shared" si="6"/>
        <v>8</v>
      </c>
      <c r="C35" s="2">
        <f t="shared" si="1"/>
        <v>0.00999999500000375</v>
      </c>
      <c r="D35">
        <f t="shared" si="2"/>
        <v>-89.94270423958551</v>
      </c>
      <c r="E35" s="6">
        <f t="shared" si="3"/>
        <v>-40.000004342942646</v>
      </c>
      <c r="F35" s="2">
        <f>C35*COS(RADIANS(D35))</f>
        <v>9.999990000009455E-06</v>
      </c>
      <c r="G35" s="2">
        <f>C35*SIN(RADIANS(D35))</f>
        <v>-0.00999999000001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 DI INGEGNERIA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Albino PASCUTTI</dc:creator>
  <cp:keywords/>
  <dc:description/>
  <cp:lastModifiedBy>pascutti.albino</cp:lastModifiedBy>
  <dcterms:created xsi:type="dcterms:W3CDTF">2003-01-21T10:00:59Z</dcterms:created>
  <dcterms:modified xsi:type="dcterms:W3CDTF">2010-04-09T10:12:15Z</dcterms:modified>
  <cp:category/>
  <cp:version/>
  <cp:contentType/>
  <cp:contentStatus/>
</cp:coreProperties>
</file>